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2 - LOGICKE\"/>
    </mc:Choice>
  </mc:AlternateContent>
  <bookViews>
    <workbookView xWindow="480" yWindow="150" windowWidth="20730" windowHeight="9525"/>
  </bookViews>
  <sheets>
    <sheet name="Úvod" sheetId="5" r:id="rId1"/>
    <sheet name="KDYŽ - datum a čas" sheetId="3" r:id="rId2"/>
    <sheet name="KDYŽ - datum a čas - řešení" sheetId="6" r:id="rId3"/>
  </sheets>
  <definedNames>
    <definedName name="průměr" localSheetId="2">#REF!</definedName>
    <definedName name="průměr">#REF!</definedName>
  </definedNames>
  <calcPr calcId="171027"/>
</workbook>
</file>

<file path=xl/calcChain.xml><?xml version="1.0" encoding="utf-8"?>
<calcChain xmlns="http://schemas.openxmlformats.org/spreadsheetml/2006/main">
  <c r="E30" i="6" l="1"/>
  <c r="D30" i="6"/>
  <c r="E29" i="6"/>
  <c r="D29" i="6"/>
  <c r="E28" i="6"/>
  <c r="D28" i="6"/>
  <c r="E27" i="6"/>
  <c r="D27" i="6"/>
  <c r="E26" i="6"/>
  <c r="D26" i="6"/>
  <c r="C18" i="6"/>
  <c r="C16" i="6" s="1"/>
  <c r="I15" i="6"/>
  <c r="C7" i="6"/>
  <c r="C8" i="6" s="1"/>
  <c r="I4" i="6"/>
  <c r="I15" i="3"/>
  <c r="C18" i="3"/>
  <c r="C19" i="3" s="1"/>
  <c r="C17" i="3" s="1"/>
  <c r="C14" i="3" s="1"/>
  <c r="I4" i="3"/>
  <c r="C7" i="3"/>
  <c r="C6" i="3" s="1"/>
  <c r="C5" i="3" s="1"/>
  <c r="C15" i="6" l="1"/>
  <c r="E15" i="6" s="1"/>
  <c r="E16" i="6"/>
  <c r="E8" i="6"/>
  <c r="C9" i="6"/>
  <c r="E9" i="6" s="1"/>
  <c r="E18" i="6"/>
  <c r="E7" i="6"/>
  <c r="C19" i="6"/>
  <c r="C6" i="6"/>
  <c r="C21" i="3"/>
  <c r="C20" i="3"/>
  <c r="C16" i="3"/>
  <c r="C8" i="3"/>
  <c r="C5" i="6" l="1"/>
  <c r="E5" i="6" s="1"/>
  <c r="E6" i="6"/>
  <c r="E19" i="6"/>
  <c r="C20" i="6"/>
  <c r="E20" i="6" s="1"/>
  <c r="C21" i="6"/>
  <c r="C17" i="6"/>
  <c r="C22" i="3"/>
  <c r="C15" i="3"/>
  <c r="C9" i="3"/>
  <c r="E17" i="6" l="1"/>
  <c r="C14" i="6"/>
  <c r="E14" i="6" s="1"/>
  <c r="E21" i="6"/>
  <c r="C22" i="6"/>
  <c r="E22" i="6" s="1"/>
</calcChain>
</file>

<file path=xl/sharedStrings.xml><?xml version="1.0" encoding="utf-8"?>
<sst xmlns="http://schemas.openxmlformats.org/spreadsheetml/2006/main" count="123" uniqueCount="50">
  <si>
    <t>Jméno</t>
  </si>
  <si>
    <t>Eva</t>
  </si>
  <si>
    <t>Iva</t>
  </si>
  <si>
    <t>Jan</t>
  </si>
  <si>
    <t>Ida</t>
  </si>
  <si>
    <t>Pohlaví</t>
  </si>
  <si>
    <t>Ivo</t>
  </si>
  <si>
    <t>http://office.lasakovi.com/</t>
  </si>
  <si>
    <t>F</t>
  </si>
  <si>
    <t>M</t>
  </si>
  <si>
    <t>KDYŽ ve spojení s datumem (časem)</t>
  </si>
  <si>
    <t>Narozeniny</t>
  </si>
  <si>
    <t>Má dnes narozeniny</t>
  </si>
  <si>
    <t>Dnešní den</t>
  </si>
  <si>
    <t>Poznámka:</t>
  </si>
  <si>
    <t>Podrobněji o funkcích datum a čas ve funkcích pro datum a čas</t>
  </si>
  <si>
    <t xml:space="preserve">Jak Na Excel </t>
  </si>
  <si>
    <t>Pavel Lasák</t>
  </si>
  <si>
    <t>Konzultant a školitel Microsoft Excel</t>
  </si>
  <si>
    <t>www.JakNaExcel.cz</t>
  </si>
  <si>
    <t>KDYŽ (IF) - s datumem a časem</t>
  </si>
  <si>
    <t>Je faktura po splatnosti?</t>
  </si>
  <si>
    <t>Pokud nebyla zaplacena a den splatnosti je menší než dnešní den</t>
  </si>
  <si>
    <t>ID faktura</t>
  </si>
  <si>
    <t>AB1</t>
  </si>
  <si>
    <t>AB2</t>
  </si>
  <si>
    <t>AB3</t>
  </si>
  <si>
    <t>AB4</t>
  </si>
  <si>
    <t>AB5</t>
  </si>
  <si>
    <t>Datum splatnosti</t>
  </si>
  <si>
    <t>Zaplaceno</t>
  </si>
  <si>
    <t>AB6</t>
  </si>
  <si>
    <t>AB7</t>
  </si>
  <si>
    <t>AB8</t>
  </si>
  <si>
    <t>AB9</t>
  </si>
  <si>
    <t>Je po splatnosti?</t>
  </si>
  <si>
    <t>ANO</t>
  </si>
  <si>
    <t>NE</t>
  </si>
  <si>
    <t>Bylo vytvořeno dopoledne</t>
  </si>
  <si>
    <t>Úkol</t>
  </si>
  <si>
    <t>snídaně</t>
  </si>
  <si>
    <t>svačina</t>
  </si>
  <si>
    <t>oběd</t>
  </si>
  <si>
    <t>kafe</t>
  </si>
  <si>
    <t>večeře</t>
  </si>
  <si>
    <t>Potřebujeme zjistit zda byl kol vytvořen před polednem (12:00)</t>
  </si>
  <si>
    <t xml:space="preserve">čas </t>
  </si>
  <si>
    <t>Čas provedení</t>
  </si>
  <si>
    <t>Dopoledne?</t>
  </si>
  <si>
    <t>Podrobněji o funkcích datum a čas v sekci o funkcích pro datum a 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</si>
</sst>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4" borderId="0" xfId="0" applyFill="1"/>
    <xf numFmtId="0" fontId="1" fillId="4" borderId="0" xfId="0" applyFont="1" applyFill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1" applyFont="1" applyAlignment="1">
      <alignment vertical="center"/>
    </xf>
    <xf numFmtId="0" fontId="0" fillId="2" borderId="0" xfId="0" applyFill="1"/>
    <xf numFmtId="0" fontId="1" fillId="5" borderId="7" xfId="0" applyFont="1" applyFill="1" applyBorder="1"/>
    <xf numFmtId="0" fontId="0" fillId="0" borderId="9" xfId="0" applyBorder="1"/>
    <xf numFmtId="14" fontId="0" fillId="0" borderId="9" xfId="0" applyNumberFormat="1" applyBorder="1"/>
    <xf numFmtId="20" fontId="0" fillId="0" borderId="0" xfId="0" applyNumberFormat="1"/>
    <xf numFmtId="20" fontId="0" fillId="0" borderId="9" xfId="0" applyNumberFormat="1" applyBorder="1"/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5" x14ac:dyDescent="0.25"/>
  <sheetData>
    <row r="1" spans="1:10" ht="55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3.75" customHeight="1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25">
      <c r="B8" s="7"/>
      <c r="C8" s="8"/>
      <c r="D8" s="8"/>
      <c r="E8" s="8"/>
      <c r="F8" s="8"/>
      <c r="G8" s="8"/>
      <c r="H8" s="8"/>
      <c r="I8" s="9"/>
    </row>
    <row r="9" spans="1:10" ht="26.25" x14ac:dyDescent="0.25">
      <c r="B9" s="22" t="s">
        <v>17</v>
      </c>
      <c r="C9" s="23"/>
      <c r="D9" s="23"/>
      <c r="E9" s="23"/>
      <c r="F9" s="23"/>
      <c r="G9" s="23"/>
      <c r="H9" s="23"/>
      <c r="I9" s="24"/>
    </row>
    <row r="10" spans="1:10" x14ac:dyDescent="0.25">
      <c r="B10" s="25" t="s">
        <v>18</v>
      </c>
      <c r="C10" s="26"/>
      <c r="D10" s="26"/>
      <c r="E10" s="26"/>
      <c r="F10" s="26"/>
      <c r="G10" s="26"/>
      <c r="H10" s="26"/>
      <c r="I10" s="27"/>
    </row>
    <row r="11" spans="1:10" x14ac:dyDescent="0.25">
      <c r="B11" s="10"/>
      <c r="C11" s="11"/>
      <c r="D11" s="11"/>
      <c r="E11" s="11"/>
      <c r="F11" s="11"/>
      <c r="G11" s="11"/>
      <c r="H11" s="11"/>
      <c r="I11" s="12"/>
    </row>
    <row r="21" spans="1:10" x14ac:dyDescent="0.25">
      <c r="H21" s="28" t="s">
        <v>19</v>
      </c>
      <c r="I21" s="28"/>
      <c r="J21" s="28"/>
    </row>
    <row r="22" spans="1:10" x14ac:dyDescent="0.25">
      <c r="H22" s="28"/>
      <c r="I22" s="28"/>
      <c r="J22" s="28"/>
    </row>
    <row r="23" spans="1:10" ht="18" x14ac:dyDescent="0.25">
      <c r="B23" s="13"/>
      <c r="C23" s="13"/>
      <c r="D23" s="13"/>
      <c r="E23" s="13"/>
      <c r="F23" s="13"/>
      <c r="G23" s="13"/>
      <c r="H23" s="28"/>
      <c r="I23" s="28"/>
      <c r="J23" s="28"/>
    </row>
    <row r="24" spans="1:10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30" zoomScaleNormal="130" workbookViewId="0">
      <selection activeCell="L13" sqref="L13"/>
    </sheetView>
  </sheetViews>
  <sheetFormatPr defaultRowHeight="15" x14ac:dyDescent="0.25"/>
  <cols>
    <col min="1" max="1" width="6.625" customWidth="1"/>
    <col min="2" max="2" width="10.125" customWidth="1"/>
    <col min="3" max="3" width="16.375" customWidth="1"/>
    <col min="4" max="4" width="12.875" customWidth="1"/>
    <col min="5" max="5" width="20.625" customWidth="1"/>
    <col min="6" max="6" width="6" customWidth="1"/>
    <col min="8" max="8" width="11.75" customWidth="1"/>
    <col min="9" max="9" width="12.25" customWidth="1"/>
  </cols>
  <sheetData>
    <row r="1" spans="1:9" ht="25.5" customHeight="1" x14ac:dyDescent="0.25">
      <c r="A1" s="29" t="s">
        <v>10</v>
      </c>
      <c r="B1" s="29"/>
      <c r="C1" s="29"/>
      <c r="D1" s="29"/>
      <c r="E1" s="29"/>
      <c r="F1" s="29"/>
    </row>
    <row r="3" spans="1:9" x14ac:dyDescent="0.25">
      <c r="A3" s="4" t="s">
        <v>12</v>
      </c>
      <c r="B3" s="3"/>
      <c r="C3" s="3"/>
      <c r="D3" s="3"/>
      <c r="E3" s="3"/>
      <c r="F3" s="3"/>
    </row>
    <row r="4" spans="1:9" x14ac:dyDescent="0.25">
      <c r="B4" s="15" t="s">
        <v>0</v>
      </c>
      <c r="C4" s="15" t="s">
        <v>11</v>
      </c>
      <c r="D4" s="15" t="s">
        <v>5</v>
      </c>
      <c r="E4" s="15" t="s">
        <v>12</v>
      </c>
      <c r="H4" s="16" t="s">
        <v>13</v>
      </c>
      <c r="I4" s="17">
        <f ca="1">TODAY()</f>
        <v>42663</v>
      </c>
    </row>
    <row r="5" spans="1:9" x14ac:dyDescent="0.25">
      <c r="B5" t="s">
        <v>3</v>
      </c>
      <c r="C5" s="2">
        <f ca="1">C6-1</f>
        <v>42661</v>
      </c>
      <c r="D5" s="1" t="s">
        <v>9</v>
      </c>
    </row>
    <row r="6" spans="1:9" x14ac:dyDescent="0.25">
      <c r="B6" t="s">
        <v>4</v>
      </c>
      <c r="C6" s="2">
        <f ca="1">C7-1</f>
        <v>42662</v>
      </c>
      <c r="D6" s="1" t="s">
        <v>8</v>
      </c>
      <c r="H6" s="5" t="s">
        <v>14</v>
      </c>
    </row>
    <row r="7" spans="1:9" x14ac:dyDescent="0.25">
      <c r="B7" t="s">
        <v>1</v>
      </c>
      <c r="C7" s="2">
        <f ca="1">TODAY()</f>
        <v>42663</v>
      </c>
      <c r="D7" s="1" t="s">
        <v>8</v>
      </c>
      <c r="H7" s="6" t="s">
        <v>49</v>
      </c>
    </row>
    <row r="8" spans="1:9" x14ac:dyDescent="0.25">
      <c r="B8" t="s">
        <v>2</v>
      </c>
      <c r="C8" s="2">
        <f ca="1">C7+1</f>
        <v>42664</v>
      </c>
      <c r="D8" s="1" t="s">
        <v>8</v>
      </c>
    </row>
    <row r="9" spans="1:9" x14ac:dyDescent="0.25">
      <c r="B9" t="s">
        <v>6</v>
      </c>
      <c r="C9" s="2">
        <f ca="1">C8+1</f>
        <v>42665</v>
      </c>
      <c r="D9" s="1" t="s">
        <v>9</v>
      </c>
    </row>
    <row r="12" spans="1:9" x14ac:dyDescent="0.25">
      <c r="A12" s="4" t="s">
        <v>21</v>
      </c>
      <c r="B12" s="3"/>
      <c r="C12" s="3"/>
      <c r="D12" s="3"/>
      <c r="E12" s="3"/>
      <c r="F12" s="3"/>
    </row>
    <row r="13" spans="1:9" x14ac:dyDescent="0.25">
      <c r="B13" s="15" t="s">
        <v>23</v>
      </c>
      <c r="C13" s="15" t="s">
        <v>29</v>
      </c>
      <c r="D13" s="15" t="s">
        <v>30</v>
      </c>
      <c r="E13" s="15" t="s">
        <v>35</v>
      </c>
    </row>
    <row r="14" spans="1:9" x14ac:dyDescent="0.25">
      <c r="B14" t="s">
        <v>24</v>
      </c>
      <c r="C14" s="2">
        <f ca="1">C17-5</f>
        <v>42657</v>
      </c>
      <c r="D14" t="s">
        <v>36</v>
      </c>
    </row>
    <row r="15" spans="1:9" x14ac:dyDescent="0.25">
      <c r="B15" t="s">
        <v>25</v>
      </c>
      <c r="C15" s="2">
        <f ca="1">C16-2</f>
        <v>42660</v>
      </c>
      <c r="D15" t="s">
        <v>37</v>
      </c>
      <c r="H15" s="16" t="s">
        <v>13</v>
      </c>
      <c r="I15" s="17">
        <f ca="1">TODAY()</f>
        <v>42663</v>
      </c>
    </row>
    <row r="16" spans="1:9" x14ac:dyDescent="0.25">
      <c r="B16" t="s">
        <v>26</v>
      </c>
      <c r="C16" s="2">
        <f ca="1">C18-1</f>
        <v>42662</v>
      </c>
      <c r="D16" t="s">
        <v>36</v>
      </c>
    </row>
    <row r="17" spans="1:9" x14ac:dyDescent="0.25">
      <c r="B17" t="s">
        <v>27</v>
      </c>
      <c r="C17" s="2">
        <f ca="1">C19-1</f>
        <v>42662</v>
      </c>
      <c r="D17" t="s">
        <v>37</v>
      </c>
    </row>
    <row r="18" spans="1:9" x14ac:dyDescent="0.25">
      <c r="B18" t="s">
        <v>28</v>
      </c>
      <c r="C18" s="2">
        <f ca="1">TODAY()</f>
        <v>42663</v>
      </c>
      <c r="D18" t="s">
        <v>36</v>
      </c>
      <c r="H18" s="5" t="s">
        <v>14</v>
      </c>
    </row>
    <row r="19" spans="1:9" x14ac:dyDescent="0.25">
      <c r="B19" t="s">
        <v>31</v>
      </c>
      <c r="C19" s="2">
        <f ca="1">C18</f>
        <v>42663</v>
      </c>
      <c r="D19" t="s">
        <v>37</v>
      </c>
      <c r="H19" s="6" t="s">
        <v>22</v>
      </c>
    </row>
    <row r="20" spans="1:9" x14ac:dyDescent="0.25">
      <c r="B20" t="s">
        <v>32</v>
      </c>
      <c r="C20" s="2">
        <f ca="1">C19+2</f>
        <v>42665</v>
      </c>
      <c r="D20" t="s">
        <v>37</v>
      </c>
    </row>
    <row r="21" spans="1:9" x14ac:dyDescent="0.25">
      <c r="B21" t="s">
        <v>33</v>
      </c>
      <c r="C21" s="2">
        <f ca="1">C19+2</f>
        <v>42665</v>
      </c>
      <c r="D21" t="s">
        <v>36</v>
      </c>
    </row>
    <row r="22" spans="1:9" x14ac:dyDescent="0.25">
      <c r="B22" t="s">
        <v>34</v>
      </c>
      <c r="C22" s="2">
        <f ca="1">C21+4</f>
        <v>42669</v>
      </c>
      <c r="D22" t="s">
        <v>36</v>
      </c>
    </row>
    <row r="23" spans="1:9" x14ac:dyDescent="0.25">
      <c r="C23" s="2"/>
    </row>
    <row r="24" spans="1:9" x14ac:dyDescent="0.25">
      <c r="A24" s="4" t="s">
        <v>38</v>
      </c>
      <c r="B24" s="3"/>
      <c r="C24" s="3"/>
      <c r="D24" s="3"/>
      <c r="E24" s="3"/>
      <c r="F24" s="3"/>
    </row>
    <row r="25" spans="1:9" x14ac:dyDescent="0.25">
      <c r="B25" s="15" t="s">
        <v>39</v>
      </c>
      <c r="C25" s="15" t="s">
        <v>47</v>
      </c>
      <c r="D25" s="15" t="s">
        <v>48</v>
      </c>
      <c r="E25" s="15" t="s">
        <v>48</v>
      </c>
      <c r="H25" s="5" t="s">
        <v>14</v>
      </c>
    </row>
    <row r="26" spans="1:9" x14ac:dyDescent="0.25">
      <c r="B26" t="s">
        <v>40</v>
      </c>
      <c r="C26" s="18">
        <v>0.3263888888888889</v>
      </c>
      <c r="H26" s="6" t="s">
        <v>45</v>
      </c>
    </row>
    <row r="27" spans="1:9" x14ac:dyDescent="0.25">
      <c r="B27" t="s">
        <v>41</v>
      </c>
      <c r="C27" s="18">
        <v>0.42499999999999999</v>
      </c>
    </row>
    <row r="28" spans="1:9" x14ac:dyDescent="0.25">
      <c r="B28" t="s">
        <v>42</v>
      </c>
      <c r="C28" s="18">
        <v>0.50347222222222221</v>
      </c>
      <c r="H28" s="16" t="s">
        <v>46</v>
      </c>
      <c r="I28" s="19">
        <v>0.5</v>
      </c>
    </row>
    <row r="29" spans="1:9" x14ac:dyDescent="0.25">
      <c r="B29" t="s">
        <v>43</v>
      </c>
      <c r="C29" s="18">
        <v>0.63194444444444442</v>
      </c>
    </row>
    <row r="30" spans="1:9" x14ac:dyDescent="0.25">
      <c r="B30" t="s">
        <v>44</v>
      </c>
      <c r="C30" s="18">
        <v>0.79305555555555562</v>
      </c>
    </row>
    <row r="31" spans="1:9" x14ac:dyDescent="0.25">
      <c r="C31" s="2"/>
    </row>
    <row r="32" spans="1:9" x14ac:dyDescent="0.25">
      <c r="A32" s="30" t="s">
        <v>7</v>
      </c>
      <c r="B32" s="31"/>
      <c r="C32" s="31"/>
      <c r="D32" s="31"/>
      <c r="E32" s="31"/>
      <c r="F32" s="31"/>
    </row>
  </sheetData>
  <mergeCells count="2">
    <mergeCell ref="A1:F1"/>
    <mergeCell ref="A32:F32"/>
  </mergeCells>
  <hyperlinks>
    <hyperlink ref="A3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30" zoomScaleNormal="130" workbookViewId="0">
      <selection activeCell="E5" sqref="E5"/>
    </sheetView>
  </sheetViews>
  <sheetFormatPr defaultRowHeight="15" x14ac:dyDescent="0.25"/>
  <cols>
    <col min="1" max="1" width="6.625" customWidth="1"/>
    <col min="2" max="2" width="10.125" customWidth="1"/>
    <col min="3" max="3" width="16.375" customWidth="1"/>
    <col min="4" max="4" width="12.875" customWidth="1"/>
    <col min="5" max="5" width="20.625" customWidth="1"/>
    <col min="6" max="6" width="6" customWidth="1"/>
    <col min="8" max="8" width="11.75" customWidth="1"/>
    <col min="9" max="9" width="12.25" customWidth="1"/>
  </cols>
  <sheetData>
    <row r="1" spans="1:9" ht="18.75" x14ac:dyDescent="0.3">
      <c r="A1" s="32" t="s">
        <v>10</v>
      </c>
      <c r="B1" s="32"/>
      <c r="C1" s="32"/>
      <c r="D1" s="32"/>
      <c r="E1" s="32"/>
      <c r="F1" s="32"/>
    </row>
    <row r="3" spans="1:9" x14ac:dyDescent="0.25">
      <c r="A3" s="4" t="s">
        <v>12</v>
      </c>
      <c r="B3" s="3"/>
      <c r="C3" s="3"/>
      <c r="D3" s="3"/>
      <c r="E3" s="3"/>
      <c r="F3" s="3"/>
    </row>
    <row r="4" spans="1:9" x14ac:dyDescent="0.25">
      <c r="B4" s="15" t="s">
        <v>0</v>
      </c>
      <c r="C4" s="15" t="s">
        <v>11</v>
      </c>
      <c r="D4" s="15" t="s">
        <v>5</v>
      </c>
      <c r="E4" s="15" t="s">
        <v>12</v>
      </c>
      <c r="H4" s="16" t="s">
        <v>13</v>
      </c>
      <c r="I4" s="17">
        <f ca="1">TODAY()</f>
        <v>42663</v>
      </c>
    </row>
    <row r="5" spans="1:9" x14ac:dyDescent="0.25">
      <c r="B5" t="s">
        <v>3</v>
      </c>
      <c r="C5" s="2">
        <f ca="1">C6-1</f>
        <v>42661</v>
      </c>
      <c r="D5" s="1" t="s">
        <v>9</v>
      </c>
      <c r="E5" t="str">
        <f ca="1">IF(C5=$I$4,"ANO","NE")</f>
        <v>NE</v>
      </c>
    </row>
    <row r="6" spans="1:9" x14ac:dyDescent="0.25">
      <c r="B6" t="s">
        <v>4</v>
      </c>
      <c r="C6" s="2">
        <f ca="1">C7-1</f>
        <v>42662</v>
      </c>
      <c r="D6" s="1" t="s">
        <v>8</v>
      </c>
      <c r="E6" t="str">
        <f t="shared" ref="E6:E9" ca="1" si="0">IF(C6=$I$4,"ANO","NE")</f>
        <v>NE</v>
      </c>
      <c r="H6" s="5" t="s">
        <v>14</v>
      </c>
    </row>
    <row r="7" spans="1:9" x14ac:dyDescent="0.25">
      <c r="B7" t="s">
        <v>1</v>
      </c>
      <c r="C7" s="2">
        <f ca="1">TODAY()</f>
        <v>42663</v>
      </c>
      <c r="D7" s="1" t="s">
        <v>8</v>
      </c>
      <c r="E7" t="str">
        <f t="shared" ca="1" si="0"/>
        <v>ANO</v>
      </c>
      <c r="H7" s="6" t="s">
        <v>15</v>
      </c>
    </row>
    <row r="8" spans="1:9" x14ac:dyDescent="0.25">
      <c r="B8" t="s">
        <v>2</v>
      </c>
      <c r="C8" s="2">
        <f ca="1">C7+1</f>
        <v>42664</v>
      </c>
      <c r="D8" s="1" t="s">
        <v>8</v>
      </c>
      <c r="E8" t="str">
        <f t="shared" ca="1" si="0"/>
        <v>NE</v>
      </c>
    </row>
    <row r="9" spans="1:9" x14ac:dyDescent="0.25">
      <c r="B9" t="s">
        <v>6</v>
      </c>
      <c r="C9" s="2">
        <f ca="1">C8+1</f>
        <v>42665</v>
      </c>
      <c r="D9" s="1" t="s">
        <v>9</v>
      </c>
      <c r="E9" t="str">
        <f t="shared" ca="1" si="0"/>
        <v>NE</v>
      </c>
    </row>
    <row r="12" spans="1:9" x14ac:dyDescent="0.25">
      <c r="A12" s="4" t="s">
        <v>21</v>
      </c>
      <c r="B12" s="3"/>
      <c r="C12" s="3"/>
      <c r="D12" s="3"/>
      <c r="E12" s="3"/>
      <c r="F12" s="3"/>
    </row>
    <row r="13" spans="1:9" x14ac:dyDescent="0.25">
      <c r="B13" s="15" t="s">
        <v>23</v>
      </c>
      <c r="C13" s="15" t="s">
        <v>29</v>
      </c>
      <c r="D13" s="15" t="s">
        <v>30</v>
      </c>
      <c r="E13" s="15" t="s">
        <v>35</v>
      </c>
    </row>
    <row r="14" spans="1:9" x14ac:dyDescent="0.25">
      <c r="B14" t="s">
        <v>24</v>
      </c>
      <c r="C14" s="2">
        <f ca="1">C17-5</f>
        <v>42657</v>
      </c>
      <c r="D14" t="s">
        <v>36</v>
      </c>
      <c r="E14" t="str">
        <f ca="1">IF(AND(C14&lt;$I$15,D14="NE"),"po splatnosti","OK")</f>
        <v>OK</v>
      </c>
    </row>
    <row r="15" spans="1:9" x14ac:dyDescent="0.25">
      <c r="B15" t="s">
        <v>25</v>
      </c>
      <c r="C15" s="2">
        <f ca="1">C16-2</f>
        <v>42660</v>
      </c>
      <c r="D15" t="s">
        <v>37</v>
      </c>
      <c r="E15" t="str">
        <f t="shared" ref="E15:E22" ca="1" si="1">IF(AND(C15&lt;$I$15,D15="NE"),"po splatnosti","OK")</f>
        <v>po splatnosti</v>
      </c>
      <c r="H15" s="16" t="s">
        <v>13</v>
      </c>
      <c r="I15" s="17">
        <f ca="1">TODAY()</f>
        <v>42663</v>
      </c>
    </row>
    <row r="16" spans="1:9" x14ac:dyDescent="0.25">
      <c r="B16" t="s">
        <v>26</v>
      </c>
      <c r="C16" s="2">
        <f ca="1">C18-1</f>
        <v>42662</v>
      </c>
      <c r="D16" t="s">
        <v>36</v>
      </c>
      <c r="E16" t="str">
        <f t="shared" ca="1" si="1"/>
        <v>OK</v>
      </c>
    </row>
    <row r="17" spans="1:9" x14ac:dyDescent="0.25">
      <c r="B17" t="s">
        <v>27</v>
      </c>
      <c r="C17" s="2">
        <f ca="1">C19-1</f>
        <v>42662</v>
      </c>
      <c r="D17" t="s">
        <v>37</v>
      </c>
      <c r="E17" t="str">
        <f t="shared" ca="1" si="1"/>
        <v>po splatnosti</v>
      </c>
    </row>
    <row r="18" spans="1:9" x14ac:dyDescent="0.25">
      <c r="B18" t="s">
        <v>28</v>
      </c>
      <c r="C18" s="2">
        <f ca="1">TODAY()</f>
        <v>42663</v>
      </c>
      <c r="D18" t="s">
        <v>36</v>
      </c>
      <c r="E18" t="str">
        <f t="shared" ca="1" si="1"/>
        <v>OK</v>
      </c>
      <c r="H18" s="5" t="s">
        <v>14</v>
      </c>
    </row>
    <row r="19" spans="1:9" x14ac:dyDescent="0.25">
      <c r="B19" t="s">
        <v>31</v>
      </c>
      <c r="C19" s="2">
        <f ca="1">C18</f>
        <v>42663</v>
      </c>
      <c r="D19" t="s">
        <v>37</v>
      </c>
      <c r="E19" t="str">
        <f t="shared" ca="1" si="1"/>
        <v>OK</v>
      </c>
      <c r="H19" s="6" t="s">
        <v>22</v>
      </c>
    </row>
    <row r="20" spans="1:9" x14ac:dyDescent="0.25">
      <c r="B20" t="s">
        <v>32</v>
      </c>
      <c r="C20" s="2">
        <f ca="1">C19+2</f>
        <v>42665</v>
      </c>
      <c r="D20" t="s">
        <v>37</v>
      </c>
      <c r="E20" t="str">
        <f t="shared" ca="1" si="1"/>
        <v>OK</v>
      </c>
    </row>
    <row r="21" spans="1:9" x14ac:dyDescent="0.25">
      <c r="B21" t="s">
        <v>33</v>
      </c>
      <c r="C21" s="2">
        <f ca="1">C19+2</f>
        <v>42665</v>
      </c>
      <c r="D21" t="s">
        <v>36</v>
      </c>
      <c r="E21" t="str">
        <f t="shared" ca="1" si="1"/>
        <v>OK</v>
      </c>
    </row>
    <row r="22" spans="1:9" x14ac:dyDescent="0.25">
      <c r="B22" t="s">
        <v>34</v>
      </c>
      <c r="C22" s="2">
        <f ca="1">C21+4</f>
        <v>42669</v>
      </c>
      <c r="D22" t="s">
        <v>36</v>
      </c>
      <c r="E22" t="str">
        <f t="shared" ca="1" si="1"/>
        <v>OK</v>
      </c>
    </row>
    <row r="23" spans="1:9" x14ac:dyDescent="0.25">
      <c r="C23" s="2"/>
    </row>
    <row r="24" spans="1:9" x14ac:dyDescent="0.25">
      <c r="A24" s="4" t="s">
        <v>38</v>
      </c>
      <c r="B24" s="3"/>
      <c r="C24" s="3"/>
      <c r="D24" s="3"/>
      <c r="E24" s="3"/>
      <c r="F24" s="3"/>
    </row>
    <row r="25" spans="1:9" x14ac:dyDescent="0.25">
      <c r="B25" s="15" t="s">
        <v>39</v>
      </c>
      <c r="C25" s="15" t="s">
        <v>47</v>
      </c>
      <c r="D25" s="15" t="s">
        <v>48</v>
      </c>
      <c r="E25" s="15" t="s">
        <v>48</v>
      </c>
      <c r="H25" s="5" t="s">
        <v>14</v>
      </c>
    </row>
    <row r="26" spans="1:9" x14ac:dyDescent="0.25">
      <c r="B26" t="s">
        <v>40</v>
      </c>
      <c r="C26" s="18">
        <v>0.3263888888888889</v>
      </c>
      <c r="D26" t="str">
        <f>IF(C26&lt;$I$28,"ANO","NE")</f>
        <v>ANO</v>
      </c>
      <c r="E26" t="str">
        <f>IF(C26&lt;0.5,"ANO","NE")</f>
        <v>ANO</v>
      </c>
      <c r="H26" s="6" t="s">
        <v>45</v>
      </c>
    </row>
    <row r="27" spans="1:9" x14ac:dyDescent="0.25">
      <c r="B27" t="s">
        <v>41</v>
      </c>
      <c r="C27" s="18">
        <v>0.42499999999999999</v>
      </c>
      <c r="D27" t="str">
        <f t="shared" ref="D27:D30" si="2">IF(C27&lt;$I$28,"ANO","NE")</f>
        <v>ANO</v>
      </c>
      <c r="E27" t="str">
        <f t="shared" ref="E27:E30" si="3">IF(C27&lt;0.5,"ANO","NE")</f>
        <v>ANO</v>
      </c>
    </row>
    <row r="28" spans="1:9" x14ac:dyDescent="0.25">
      <c r="B28" t="s">
        <v>42</v>
      </c>
      <c r="C28" s="18">
        <v>0.50347222222222221</v>
      </c>
      <c r="D28" t="str">
        <f t="shared" si="2"/>
        <v>NE</v>
      </c>
      <c r="E28" t="str">
        <f t="shared" si="3"/>
        <v>NE</v>
      </c>
      <c r="H28" s="16" t="s">
        <v>46</v>
      </c>
      <c r="I28" s="19">
        <v>0.5</v>
      </c>
    </row>
    <row r="29" spans="1:9" x14ac:dyDescent="0.25">
      <c r="B29" t="s">
        <v>43</v>
      </c>
      <c r="C29" s="18">
        <v>0.63194444444444442</v>
      </c>
      <c r="D29" t="str">
        <f t="shared" si="2"/>
        <v>NE</v>
      </c>
      <c r="E29" t="str">
        <f t="shared" si="3"/>
        <v>NE</v>
      </c>
    </row>
    <row r="30" spans="1:9" x14ac:dyDescent="0.25">
      <c r="B30" t="s">
        <v>44</v>
      </c>
      <c r="C30" s="18">
        <v>0.79305555555555562</v>
      </c>
      <c r="D30" t="str">
        <f t="shared" si="2"/>
        <v>NE</v>
      </c>
      <c r="E30" t="str">
        <f t="shared" si="3"/>
        <v>NE</v>
      </c>
    </row>
    <row r="31" spans="1:9" x14ac:dyDescent="0.25">
      <c r="C31" s="2"/>
    </row>
    <row r="32" spans="1:9" x14ac:dyDescent="0.25">
      <c r="A32" s="33" t="s">
        <v>7</v>
      </c>
      <c r="B32" s="34"/>
      <c r="C32" s="34"/>
      <c r="D32" s="34"/>
      <c r="E32" s="34"/>
      <c r="F32" s="34"/>
    </row>
  </sheetData>
  <mergeCells count="2">
    <mergeCell ref="A1:F1"/>
    <mergeCell ref="A32:F32"/>
  </mergeCells>
  <hyperlinks>
    <hyperlink ref="A3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KDYŽ - datum a čas</vt:lpstr>
      <vt:lpstr>KDYŽ - datum a čas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2016-10-20T04:19:40Z</dcterms:modified>
</cp:coreProperties>
</file>