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D:\== Excel - priklady\---  == SEDUO ==--\=14\"/>
    </mc:Choice>
  </mc:AlternateContent>
  <bookViews>
    <workbookView xWindow="0" yWindow="0" windowWidth="9720" windowHeight="5910"/>
  </bookViews>
  <sheets>
    <sheet name="Úvod" sheetId="5" r:id="rId1"/>
    <sheet name="Zdrojova data" sheetId="1" r:id="rId2"/>
    <sheet name="Dashboard  - prazdny" sheetId="6" r:id="rId3"/>
    <sheet name="Výpočty pro dashboard" sheetId="2" r:id="rId4"/>
    <sheet name="Dashboard 1" sheetId="3" r:id="rId5"/>
    <sheet name="Tip Skrýt List" sheetId="7" r:id="rId6"/>
  </sheets>
  <definedNames>
    <definedName name="Mesic">'Výpočty pro dashboard'!$A$10:$A$21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4" i="2"/>
  <c r="C11" i="2" s="1"/>
  <c r="C7" i="1"/>
  <c r="C8" i="1" s="1"/>
  <c r="C9" i="1" s="1"/>
  <c r="C10" i="1" s="1"/>
  <c r="C11" i="1" s="1"/>
  <c r="C12" i="1" l="1"/>
  <c r="C13" i="1" s="1"/>
  <c r="C14" i="1"/>
  <c r="C15" i="1" s="1"/>
  <c r="C16" i="1" s="1"/>
  <c r="C17" i="1" s="1"/>
  <c r="E11" i="2"/>
  <c r="B10" i="2"/>
  <c r="B21" i="2"/>
  <c r="B20" i="2"/>
  <c r="B19" i="2"/>
  <c r="B18" i="2"/>
  <c r="B17" i="2"/>
  <c r="B16" i="2"/>
  <c r="B15" i="2"/>
  <c r="B14" i="2"/>
  <c r="B13" i="2"/>
  <c r="B12" i="2"/>
  <c r="B11" i="2"/>
  <c r="C10" i="2"/>
  <c r="C21" i="2"/>
  <c r="C20" i="2"/>
  <c r="C19" i="2"/>
  <c r="C18" i="2"/>
  <c r="C17" i="2"/>
  <c r="C16" i="2"/>
  <c r="C15" i="2"/>
  <c r="C14" i="2"/>
  <c r="C13" i="2"/>
  <c r="C12" i="2"/>
  <c r="D10" i="2"/>
  <c r="D21" i="2"/>
  <c r="D20" i="2"/>
  <c r="D19" i="2"/>
  <c r="D18" i="2"/>
  <c r="D17" i="2"/>
  <c r="D16" i="2"/>
  <c r="D15" i="2"/>
  <c r="D14" i="2"/>
  <c r="D13" i="2"/>
  <c r="D12" i="2"/>
  <c r="D11" i="2"/>
  <c r="E10" i="2"/>
  <c r="E21" i="2"/>
  <c r="E20" i="2"/>
  <c r="E19" i="2"/>
  <c r="E18" i="2"/>
  <c r="E17" i="2"/>
  <c r="E16" i="2"/>
  <c r="E15" i="2"/>
  <c r="E14" i="2"/>
  <c r="E13" i="2"/>
  <c r="E12" i="2"/>
</calcChain>
</file>

<file path=xl/comments1.xml><?xml version="1.0" encoding="utf-8"?>
<comments xmlns="http://schemas.openxmlformats.org/spreadsheetml/2006/main">
  <authors>
    <author>Fantomas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  <charset val="238"/>
          </rPr>
          <t>Pavel Lasák: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>=KDYŽ($B$4=2013;'Zdrojova data'!C6;KDYŽ($B$4=2014;'Zdrojova data'!C18;'Zdrojova data'!C30))</t>
        </r>
      </text>
    </comment>
    <comment ref="E10" authorId="0" shapeId="0">
      <text>
        <r>
          <rPr>
            <sz val="11"/>
            <color indexed="81"/>
            <rFont val="Tahoma"/>
            <family val="2"/>
            <charset val="238"/>
          </rPr>
          <t>=KDYŽ($B$5=A10;C10;NEDEF())</t>
        </r>
      </text>
    </comment>
  </commentList>
</comments>
</file>

<file path=xl/sharedStrings.xml><?xml version="1.0" encoding="utf-8"?>
<sst xmlns="http://schemas.openxmlformats.org/spreadsheetml/2006/main" count="102" uniqueCount="52">
  <si>
    <t>Zdrojová data pro dashboard</t>
  </si>
  <si>
    <t>Přijmy a výdaje v letech 2013 - 2015</t>
  </si>
  <si>
    <t>Rok</t>
  </si>
  <si>
    <t>Měsíc</t>
  </si>
  <si>
    <t>Příjem</t>
  </si>
  <si>
    <t>Výdaj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</si>
  <si>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</si>
  <si>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</si>
  <si>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</si>
  <si>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</si>
  <si>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</si>
  <si>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</si>
  <si>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</si>
  <si>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</si>
  <si>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</si>
  <si>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</si>
  <si>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</si>
  <si>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</si>
  <si>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Výpočty pro dashboard</t>
  </si>
  <si>
    <t>Co dostanu zadáno</t>
  </si>
  <si>
    <t xml:space="preserve">Rok </t>
  </si>
  <si>
    <t>Vypočtová tabulka</t>
  </si>
  <si>
    <t>Příjmy</t>
  </si>
  <si>
    <t>Výdaje</t>
  </si>
  <si>
    <t>Vše</t>
  </si>
  <si>
    <t>Vybraný měsíc</t>
  </si>
  <si>
    <t>Vyber rok a měsíc, který chceš zobrazit</t>
  </si>
  <si>
    <t>Přebírá se z dashboardu</t>
  </si>
  <si>
    <t>http://JakNaExcel.cz/</t>
  </si>
  <si>
    <t>Dashboard příjmu a výdajů</t>
  </si>
  <si>
    <t>http://JakNaExcel.cz © Pavel Lasák</t>
  </si>
  <si>
    <t>Vyberte si rok a měsíc</t>
  </si>
  <si>
    <t>Pavel Lasák</t>
  </si>
  <si>
    <t>http://bit.ly/ExcelSeduo</t>
  </si>
  <si>
    <t>http://bit.ly/pivotkySeduo</t>
  </si>
  <si>
    <t xml:space="preserve">Jak na Excel </t>
  </si>
  <si>
    <t>Cvičení, která vás prověří</t>
  </si>
  <si>
    <t>V čem se tímhle cvičením zlepšíte?</t>
  </si>
  <si>
    <t>Lektor, expert na Microsoft Excel, držitel prestižního ocenění Microsoftu MVP v České republice</t>
  </si>
  <si>
    <t>Další on line kurzy na SEDUO:</t>
  </si>
  <si>
    <t>Excel základní</t>
  </si>
  <si>
    <t>Maxikurz (7 hodin)</t>
  </si>
  <si>
    <t>http://bit.ly/MaxiKurzExcel</t>
  </si>
  <si>
    <t>Kontingenční tabulky</t>
  </si>
  <si>
    <t xml:space="preserve">a mnoho dalších kurzů …       </t>
  </si>
  <si>
    <t>Další informace ke cvičení:</t>
  </si>
  <si>
    <t>http://www.seduo.cz</t>
  </si>
  <si>
    <t>Copyright, SEDUO 2017</t>
  </si>
  <si>
    <t>14: Tvorba dynamického dashboardu</t>
  </si>
  <si>
    <t>Tvorba vypočtového listu pro vytvoření dynamického grafu</t>
  </si>
  <si>
    <t>Tvorba a úprva dynamického grafu nad vypočtovou tabulkou</t>
  </si>
  <si>
    <t>Příprava listu dashboard, nastavení pro výběr co zobrazí graf, listu bude tisknutelný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</si>
</sst>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14"/>
      <color rgb="FF003300"/>
      <name val="Arial CE"/>
      <charset val="238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3" xfId="0" applyBorder="1"/>
    <xf numFmtId="0" fontId="6" fillId="0" borderId="0" xfId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7" borderId="0" xfId="0" applyFont="1" applyFill="1" applyBorder="1" applyAlignment="1">
      <alignment horizontal="center" vertical="center"/>
    </xf>
    <xf numFmtId="14" fontId="16" fillId="7" borderId="0" xfId="0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17" fillId="6" borderId="0" xfId="0" applyFont="1" applyFill="1" applyBorder="1"/>
    <xf numFmtId="0" fontId="0" fillId="6" borderId="0" xfId="0" applyFill="1" applyBorder="1"/>
    <xf numFmtId="0" fontId="1" fillId="6" borderId="0" xfId="0" applyFont="1" applyFill="1" applyBorder="1"/>
    <xf numFmtId="0" fontId="0" fillId="6" borderId="8" xfId="0" applyFill="1" applyBorder="1"/>
    <xf numFmtId="0" fontId="18" fillId="0" borderId="0" xfId="0" applyFont="1"/>
    <xf numFmtId="0" fontId="18" fillId="6" borderId="7" xfId="0" applyFont="1" applyFill="1" applyBorder="1"/>
    <xf numFmtId="0" fontId="18" fillId="6" borderId="0" xfId="0" applyFont="1" applyFill="1" applyBorder="1"/>
    <xf numFmtId="0" fontId="19" fillId="6" borderId="0" xfId="0" applyFont="1" applyFill="1" applyBorder="1"/>
    <xf numFmtId="0" fontId="18" fillId="6" borderId="8" xfId="0" applyFont="1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6" xfId="0" applyFill="1" applyBorder="1"/>
    <xf numFmtId="0" fontId="10" fillId="8" borderId="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0" fillId="0" borderId="0" xfId="0" quotePrefix="1"/>
    <xf numFmtId="0" fontId="21" fillId="8" borderId="7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top" wrapText="1"/>
    </xf>
    <xf numFmtId="0" fontId="11" fillId="8" borderId="0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24" fillId="9" borderId="12" xfId="0" applyFont="1" applyFill="1" applyBorder="1" applyAlignment="1">
      <alignment horizontal="center" vertical="center"/>
    </xf>
    <xf numFmtId="0" fontId="25" fillId="9" borderId="13" xfId="0" applyFont="1" applyFill="1" applyBorder="1" applyAlignment="1">
      <alignment horizontal="left"/>
    </xf>
    <xf numFmtId="0" fontId="24" fillId="9" borderId="13" xfId="0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0" fontId="24" fillId="9" borderId="0" xfId="0" applyFont="1" applyFill="1" applyBorder="1" applyAlignment="1">
      <alignment horizontal="center" vertical="center"/>
    </xf>
    <xf numFmtId="0" fontId="24" fillId="9" borderId="16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left" vertical="center"/>
    </xf>
    <xf numFmtId="0" fontId="28" fillId="9" borderId="0" xfId="0" applyFont="1" applyFill="1" applyBorder="1" applyAlignment="1">
      <alignment horizontal="left" vertical="center"/>
    </xf>
    <xf numFmtId="0" fontId="22" fillId="9" borderId="0" xfId="0" applyFont="1" applyFill="1" applyBorder="1" applyAlignment="1">
      <alignment horizontal="left" vertical="center"/>
    </xf>
    <xf numFmtId="0" fontId="29" fillId="9" borderId="0" xfId="1" applyFont="1" applyFill="1" applyBorder="1" applyAlignment="1">
      <alignment vertical="center"/>
    </xf>
    <xf numFmtId="0" fontId="30" fillId="9" borderId="0" xfId="1" applyFont="1" applyFill="1" applyBorder="1" applyAlignment="1">
      <alignment horizontal="center" vertical="center" wrapText="1"/>
    </xf>
    <xf numFmtId="0" fontId="31" fillId="9" borderId="0" xfId="1" applyFont="1" applyFill="1" applyBorder="1" applyAlignment="1">
      <alignment horizontal="center" vertical="center"/>
    </xf>
    <xf numFmtId="0" fontId="31" fillId="9" borderId="16" xfId="1" applyFont="1" applyFill="1" applyBorder="1" applyAlignment="1">
      <alignment horizontal="center" vertical="center"/>
    </xf>
    <xf numFmtId="0" fontId="30" fillId="9" borderId="0" xfId="1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left" vertical="center"/>
    </xf>
    <xf numFmtId="0" fontId="12" fillId="9" borderId="18" xfId="0" applyFont="1" applyFill="1" applyBorder="1" applyAlignment="1">
      <alignment horizontal="left" vertical="center"/>
    </xf>
    <xf numFmtId="0" fontId="6" fillId="9" borderId="18" xfId="1" applyFill="1" applyBorder="1" applyAlignment="1">
      <alignment vertical="center"/>
    </xf>
    <xf numFmtId="0" fontId="13" fillId="9" borderId="18" xfId="1" applyFont="1" applyFill="1" applyBorder="1" applyAlignment="1">
      <alignment horizontal="center" vertical="center"/>
    </xf>
    <xf numFmtId="0" fontId="13" fillId="9" borderId="19" xfId="1" applyFont="1" applyFill="1" applyBorder="1" applyAlignment="1">
      <alignment horizontal="center" vertical="center"/>
    </xf>
    <xf numFmtId="0" fontId="33" fillId="10" borderId="4" xfId="0" applyFont="1" applyFill="1" applyBorder="1"/>
    <xf numFmtId="0" fontId="0" fillId="10" borderId="5" xfId="0" applyFill="1" applyBorder="1"/>
    <xf numFmtId="0" fontId="0" fillId="10" borderId="6" xfId="0" applyFill="1" applyBorder="1"/>
    <xf numFmtId="0" fontId="33" fillId="10" borderId="7" xfId="0" applyFont="1" applyFill="1" applyBorder="1"/>
    <xf numFmtId="0" fontId="34" fillId="10" borderId="0" xfId="0" applyFont="1" applyFill="1" applyBorder="1"/>
    <xf numFmtId="0" fontId="0" fillId="10" borderId="0" xfId="0" applyFill="1" applyBorder="1"/>
    <xf numFmtId="0" fontId="0" fillId="10" borderId="8" xfId="0" applyFill="1" applyBorder="1"/>
    <xf numFmtId="0" fontId="33" fillId="10" borderId="7" xfId="0" applyFont="1" applyFill="1" applyBorder="1" applyAlignment="1">
      <alignment vertical="center"/>
    </xf>
    <xf numFmtId="0" fontId="0" fillId="10" borderId="0" xfId="0" applyFill="1" applyBorder="1" applyAlignment="1">
      <alignment vertical="center"/>
    </xf>
    <xf numFmtId="0" fontId="35" fillId="10" borderId="0" xfId="1" applyFont="1" applyFill="1" applyBorder="1" applyAlignment="1">
      <alignment vertical="center"/>
    </xf>
    <xf numFmtId="0" fontId="0" fillId="10" borderId="8" xfId="0" applyFill="1" applyBorder="1" applyAlignment="1">
      <alignment vertical="center"/>
    </xf>
    <xf numFmtId="0" fontId="6" fillId="10" borderId="7" xfId="1" applyFill="1" applyBorder="1" applyAlignment="1">
      <alignment vertical="center"/>
    </xf>
    <xf numFmtId="0" fontId="6" fillId="10" borderId="9" xfId="1" applyFill="1" applyBorder="1"/>
    <xf numFmtId="0" fontId="0" fillId="10" borderId="10" xfId="0" applyFill="1" applyBorder="1"/>
    <xf numFmtId="0" fontId="6" fillId="10" borderId="10" xfId="1" applyFill="1" applyBorder="1"/>
    <xf numFmtId="0" fontId="0" fillId="10" borderId="11" xfId="0" applyFill="1" applyBorder="1"/>
    <xf numFmtId="0" fontId="26" fillId="9" borderId="0" xfId="0" applyFont="1" applyFill="1" applyBorder="1" applyAlignment="1">
      <alignment horizontal="left"/>
    </xf>
    <xf numFmtId="0" fontId="32" fillId="9" borderId="0" xfId="1" applyFont="1" applyFill="1" applyBorder="1" applyAlignment="1">
      <alignment horizontal="right" vertical="center"/>
    </xf>
    <xf numFmtId="0" fontId="32" fillId="9" borderId="16" xfId="1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0" fontId="20" fillId="8" borderId="7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 vertical="top" wrapText="1"/>
    </xf>
    <xf numFmtId="0" fontId="23" fillId="8" borderId="0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892344706911637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'Výpočty pro dashboard'!$B$9</c:f>
              <c:strCache>
                <c:ptCount val="1"/>
                <c:pt idx="0">
                  <c:v>Příjmy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'Výpočty pro dashboard'!$A$10:$A$21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'Výpočty pro dashboard'!$B$10:$B$21</c:f>
              <c:numCache>
                <c:formatCode>General</c:formatCode>
                <c:ptCount val="12"/>
                <c:pt idx="0">
                  <c:v>160</c:v>
                </c:pt>
                <c:pt idx="1">
                  <c:v>161</c:v>
                </c:pt>
                <c:pt idx="2">
                  <c:v>160</c:v>
                </c:pt>
                <c:pt idx="3">
                  <c:v>156</c:v>
                </c:pt>
                <c:pt idx="4">
                  <c:v>165</c:v>
                </c:pt>
                <c:pt idx="5">
                  <c:v>158</c:v>
                </c:pt>
                <c:pt idx="6">
                  <c:v>167</c:v>
                </c:pt>
                <c:pt idx="7">
                  <c:v>164</c:v>
                </c:pt>
                <c:pt idx="8">
                  <c:v>156</c:v>
                </c:pt>
                <c:pt idx="9">
                  <c:v>160</c:v>
                </c:pt>
                <c:pt idx="10">
                  <c:v>161</c:v>
                </c:pt>
                <c:pt idx="11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3-4741-9CA7-6152BBCAD816}"/>
            </c:ext>
          </c:extLst>
        </c:ser>
        <c:ser>
          <c:idx val="1"/>
          <c:order val="1"/>
          <c:tx>
            <c:strRef>
              <c:f>'Výpočty pro dashboard'!$C$9</c:f>
              <c:strCache>
                <c:ptCount val="1"/>
                <c:pt idx="0">
                  <c:v>Výdaje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'Výpočty pro dashboard'!$A$10:$A$21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'Výpočty pro dashboard'!$C$10:$C$21</c:f>
              <c:numCache>
                <c:formatCode>General</c:formatCode>
                <c:ptCount val="12"/>
                <c:pt idx="0">
                  <c:v>152</c:v>
                </c:pt>
                <c:pt idx="1">
                  <c:v>151</c:v>
                </c:pt>
                <c:pt idx="2">
                  <c:v>155</c:v>
                </c:pt>
                <c:pt idx="3">
                  <c:v>142</c:v>
                </c:pt>
                <c:pt idx="4">
                  <c:v>146</c:v>
                </c:pt>
                <c:pt idx="5">
                  <c:v>154</c:v>
                </c:pt>
                <c:pt idx="6">
                  <c:v>145</c:v>
                </c:pt>
                <c:pt idx="7">
                  <c:v>147</c:v>
                </c:pt>
                <c:pt idx="8">
                  <c:v>135</c:v>
                </c:pt>
                <c:pt idx="9">
                  <c:v>143</c:v>
                </c:pt>
                <c:pt idx="10">
                  <c:v>135</c:v>
                </c:pt>
                <c:pt idx="11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3-4741-9CA7-6152BBCAD816}"/>
            </c:ext>
          </c:extLst>
        </c:ser>
        <c:ser>
          <c:idx val="2"/>
          <c:order val="2"/>
          <c:tx>
            <c:strRef>
              <c:f>'Výpočty pro dashboard'!$D$9</c:f>
              <c:strCache>
                <c:ptCount val="1"/>
                <c:pt idx="0">
                  <c:v>Příjmy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'Výpočty pro dashboard'!$A$10:$A$21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'Výpočty pro dashboard'!$D$10:$D$21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164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3-4741-9CA7-6152BBCAD816}"/>
            </c:ext>
          </c:extLst>
        </c:ser>
        <c:ser>
          <c:idx val="3"/>
          <c:order val="3"/>
          <c:tx>
            <c:strRef>
              <c:f>'Výpočty pro dashboard'!$E$9</c:f>
              <c:strCache>
                <c:ptCount val="1"/>
                <c:pt idx="0">
                  <c:v>Výdaje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'Výpočty pro dashboard'!$A$10:$A$21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'Výpočty pro dashboard'!$E$10:$E$21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147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3-4741-9CA7-6152BBCAD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132864"/>
        <c:axId val="136155136"/>
      </c:barChart>
      <c:catAx>
        <c:axId val="13613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155136"/>
        <c:crosses val="autoZero"/>
        <c:auto val="1"/>
        <c:lblAlgn val="ctr"/>
        <c:lblOffset val="100"/>
        <c:noMultiLvlLbl val="0"/>
      </c:catAx>
      <c:valAx>
        <c:axId val="13615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13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Příjmy a výdaje</a:t>
            </a:r>
          </a:p>
        </c:rich>
      </c:tx>
      <c:layout>
        <c:manualLayout>
          <c:xMode val="edge"/>
          <c:yMode val="edge"/>
          <c:x val="0.3765713069650077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'Výpočty pro dashboard'!$B$9</c:f>
              <c:strCache>
                <c:ptCount val="1"/>
                <c:pt idx="0">
                  <c:v>Příjmy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'Výpočty pro dashboard'!$A$10:$A$21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'Výpočty pro dashboard'!$B$10:$B$21</c:f>
              <c:numCache>
                <c:formatCode>General</c:formatCode>
                <c:ptCount val="12"/>
                <c:pt idx="0">
                  <c:v>160</c:v>
                </c:pt>
                <c:pt idx="1">
                  <c:v>161</c:v>
                </c:pt>
                <c:pt idx="2">
                  <c:v>160</c:v>
                </c:pt>
                <c:pt idx="3">
                  <c:v>156</c:v>
                </c:pt>
                <c:pt idx="4">
                  <c:v>165</c:v>
                </c:pt>
                <c:pt idx="5">
                  <c:v>158</c:v>
                </c:pt>
                <c:pt idx="6">
                  <c:v>167</c:v>
                </c:pt>
                <c:pt idx="7">
                  <c:v>164</c:v>
                </c:pt>
                <c:pt idx="8">
                  <c:v>156</c:v>
                </c:pt>
                <c:pt idx="9">
                  <c:v>160</c:v>
                </c:pt>
                <c:pt idx="10">
                  <c:v>161</c:v>
                </c:pt>
                <c:pt idx="11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0-448D-9ECB-C897EF3E0781}"/>
            </c:ext>
          </c:extLst>
        </c:ser>
        <c:ser>
          <c:idx val="1"/>
          <c:order val="1"/>
          <c:tx>
            <c:strRef>
              <c:f>'Výpočty pro dashboard'!$C$9</c:f>
              <c:strCache>
                <c:ptCount val="1"/>
                <c:pt idx="0">
                  <c:v>Výdaje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'Výpočty pro dashboard'!$A$10:$A$21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'Výpočty pro dashboard'!$C$10:$C$21</c:f>
              <c:numCache>
                <c:formatCode>General</c:formatCode>
                <c:ptCount val="12"/>
                <c:pt idx="0">
                  <c:v>152</c:v>
                </c:pt>
                <c:pt idx="1">
                  <c:v>151</c:v>
                </c:pt>
                <c:pt idx="2">
                  <c:v>155</c:v>
                </c:pt>
                <c:pt idx="3">
                  <c:v>142</c:v>
                </c:pt>
                <c:pt idx="4">
                  <c:v>146</c:v>
                </c:pt>
                <c:pt idx="5">
                  <c:v>154</c:v>
                </c:pt>
                <c:pt idx="6">
                  <c:v>145</c:v>
                </c:pt>
                <c:pt idx="7">
                  <c:v>147</c:v>
                </c:pt>
                <c:pt idx="8">
                  <c:v>135</c:v>
                </c:pt>
                <c:pt idx="9">
                  <c:v>143</c:v>
                </c:pt>
                <c:pt idx="10">
                  <c:v>135</c:v>
                </c:pt>
                <c:pt idx="11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0-448D-9ECB-C897EF3E0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00640"/>
        <c:axId val="136002176"/>
      </c:barChart>
      <c:barChart>
        <c:barDir val="col"/>
        <c:grouping val="clustered"/>
        <c:varyColors val="0"/>
        <c:ser>
          <c:idx val="2"/>
          <c:order val="2"/>
          <c:tx>
            <c:strRef>
              <c:f>'Výpočty pro dashboard'!$D$9</c:f>
              <c:strCache>
                <c:ptCount val="1"/>
                <c:pt idx="0">
                  <c:v>Příjmy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'Výpočty pro dashboard'!$A$10:$A$21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'Výpočty pro dashboard'!$D$10:$D$21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164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0-448D-9ECB-C897EF3E0781}"/>
            </c:ext>
          </c:extLst>
        </c:ser>
        <c:ser>
          <c:idx val="3"/>
          <c:order val="3"/>
          <c:tx>
            <c:strRef>
              <c:f>'Výpočty pro dashboard'!$E$9</c:f>
              <c:strCache>
                <c:ptCount val="1"/>
                <c:pt idx="0">
                  <c:v>Výdaje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'Výpočty pro dashboard'!$A$10:$A$21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'Výpočty pro dashboard'!$E$10:$E$21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147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0-448D-9ECB-C897EF3E0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09600"/>
        <c:axId val="136008064"/>
      </c:barChart>
      <c:catAx>
        <c:axId val="1360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002176"/>
        <c:crosses val="autoZero"/>
        <c:auto val="1"/>
        <c:lblAlgn val="ctr"/>
        <c:lblOffset val="100"/>
        <c:noMultiLvlLbl val="0"/>
      </c:catAx>
      <c:valAx>
        <c:axId val="13600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6000640"/>
        <c:crosses val="autoZero"/>
        <c:crossBetween val="between"/>
      </c:valAx>
      <c:valAx>
        <c:axId val="13600806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6009600"/>
        <c:crosses val="max"/>
        <c:crossBetween val="between"/>
      </c:valAx>
      <c:catAx>
        <c:axId val="136009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008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5275A-AEEB-4EED-904A-2A7952177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F7A6778-E663-42B2-B3B9-73F829973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307734</xdr:colOff>
      <xdr:row>12</xdr:row>
      <xdr:rowOff>85725</xdr:rowOff>
    </xdr:from>
    <xdr:to>
      <xdr:col>9</xdr:col>
      <xdr:colOff>375030</xdr:colOff>
      <xdr:row>15</xdr:row>
      <xdr:rowOff>103810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B4D5F0-C71D-4EE5-8C4D-125747D87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98809" y="3533775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20</xdr:row>
      <xdr:rowOff>123826</xdr:rowOff>
    </xdr:from>
    <xdr:to>
      <xdr:col>9</xdr:col>
      <xdr:colOff>321648</xdr:colOff>
      <xdr:row>23</xdr:row>
      <xdr:rowOff>141144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139FF12-7A39-4E08-B60D-F432EA5E2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95875" y="5572126"/>
          <a:ext cx="1912323" cy="703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222250</xdr:colOff>
      <xdr:row>3</xdr:row>
      <xdr:rowOff>127000</xdr:rowOff>
    </xdr:from>
    <xdr:to>
      <xdr:col>3</xdr:col>
      <xdr:colOff>531813</xdr:colOff>
      <xdr:row>4</xdr:row>
      <xdr:rowOff>95250</xdr:rowOff>
    </xdr:to>
    <xdr:sp macro="" textlink="">
      <xdr:nvSpPr>
        <xdr:cNvPr id="4" name="Šipka doleva 5">
          <a:extLst>
            <a:ext uri="{FF2B5EF4-FFF2-40B4-BE49-F238E27FC236}">
              <a16:creationId xmlns:a16="http://schemas.microsoft.com/office/drawing/2014/main" id="{84F4D38C-D9F7-4BCF-AB96-F5460950F69D}"/>
            </a:ext>
          </a:extLst>
        </xdr:cNvPr>
        <xdr:cNvSpPr/>
      </xdr:nvSpPr>
      <xdr:spPr>
        <a:xfrm>
          <a:off x="2051050" y="698500"/>
          <a:ext cx="309563" cy="187325"/>
        </a:xfrm>
        <a:prstGeom prst="leftArrow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3</xdr:row>
      <xdr:rowOff>76200</xdr:rowOff>
    </xdr:from>
    <xdr:to>
      <xdr:col>2</xdr:col>
      <xdr:colOff>504825</xdr:colOff>
      <xdr:row>4</xdr:row>
      <xdr:rowOff>123825</xdr:rowOff>
    </xdr:to>
    <xdr:sp macro="" textlink="">
      <xdr:nvSpPr>
        <xdr:cNvPr id="2" name="Šipka dolev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81125" y="542925"/>
          <a:ext cx="342900" cy="238125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231775</xdr:colOff>
      <xdr:row>4</xdr:row>
      <xdr:rowOff>120650</xdr:rowOff>
    </xdr:from>
    <xdr:to>
      <xdr:col>14</xdr:col>
      <xdr:colOff>536575</xdr:colOff>
      <xdr:row>19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5</xdr:row>
      <xdr:rowOff>123826</xdr:rowOff>
    </xdr:from>
    <xdr:to>
      <xdr:col>6</xdr:col>
      <xdr:colOff>492125</xdr:colOff>
      <xdr:row>20</xdr:row>
      <xdr:rowOff>9526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222250</xdr:colOff>
      <xdr:row>3</xdr:row>
      <xdr:rowOff>127000</xdr:rowOff>
    </xdr:from>
    <xdr:to>
      <xdr:col>3</xdr:col>
      <xdr:colOff>531813</xdr:colOff>
      <xdr:row>4</xdr:row>
      <xdr:rowOff>95250</xdr:rowOff>
    </xdr:to>
    <xdr:sp macro="" textlink="">
      <xdr:nvSpPr>
        <xdr:cNvPr id="6" name="Šipka doleva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55813" y="698500"/>
          <a:ext cx="309563" cy="190500"/>
        </a:xfrm>
        <a:prstGeom prst="leftArrow">
          <a:avLst/>
        </a:prstGeom>
        <a:solidFill>
          <a:schemeClr val="accent6">
            <a:lumMod val="20000"/>
            <a:lumOff val="80000"/>
          </a:schemeClr>
        </a:solidFill>
        <a:ln w="9525">
          <a:solidFill>
            <a:srgbClr val="0033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bit.ly/MaxiKurz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49"/>
  <sheetViews>
    <sheetView showGridLines="0" tabSelected="1" workbookViewId="0">
      <selection activeCell="E22" sqref="E22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82" t="s">
        <v>35</v>
      </c>
      <c r="D2" s="82"/>
      <c r="E2" s="82"/>
      <c r="F2" s="82"/>
      <c r="G2" s="82"/>
      <c r="H2" s="82"/>
      <c r="I2" s="82"/>
      <c r="J2" s="82"/>
      <c r="K2" s="7"/>
      <c r="L2" s="8"/>
    </row>
    <row r="3" spans="3:16" ht="31.5" customHeight="1" x14ac:dyDescent="0.25">
      <c r="C3" s="83" t="s">
        <v>36</v>
      </c>
      <c r="D3" s="83"/>
      <c r="E3" s="83"/>
      <c r="F3" s="83"/>
      <c r="G3" s="83"/>
      <c r="H3" s="83"/>
      <c r="I3" s="83"/>
      <c r="J3" s="83"/>
    </row>
    <row r="4" spans="3:16" ht="28.5" customHeight="1" x14ac:dyDescent="0.25">
      <c r="C4" s="84" t="s">
        <v>48</v>
      </c>
      <c r="D4" s="84"/>
      <c r="E4" s="84"/>
      <c r="F4" s="84"/>
      <c r="G4" s="84"/>
      <c r="H4" s="84"/>
      <c r="I4" s="84"/>
      <c r="J4" s="84"/>
    </row>
    <row r="5" spans="3:16" ht="17.25" customHeight="1" thickBot="1" x14ac:dyDescent="0.3">
      <c r="C5" s="9"/>
      <c r="D5" s="9"/>
      <c r="E5" s="9"/>
      <c r="F5" s="9"/>
      <c r="G5" s="9"/>
      <c r="H5" s="10"/>
      <c r="I5" s="9"/>
      <c r="J5" s="9"/>
    </row>
    <row r="6" spans="3:16" ht="11.25" customHeight="1" thickTop="1" x14ac:dyDescent="0.25">
      <c r="C6" s="11"/>
      <c r="D6" s="12"/>
      <c r="E6" s="12"/>
      <c r="F6" s="12"/>
      <c r="G6" s="12"/>
      <c r="H6" s="12"/>
      <c r="I6" s="12"/>
      <c r="J6" s="13"/>
    </row>
    <row r="7" spans="3:16" ht="27.75" customHeight="1" x14ac:dyDescent="0.35">
      <c r="C7" s="14"/>
      <c r="D7" s="15" t="s">
        <v>37</v>
      </c>
      <c r="E7" s="16"/>
      <c r="F7" s="16"/>
      <c r="G7" s="17"/>
      <c r="H7" s="16"/>
      <c r="I7" s="16"/>
      <c r="J7" s="18"/>
    </row>
    <row r="8" spans="3:16" s="19" customFormat="1" ht="20.25" customHeight="1" x14ac:dyDescent="0.25">
      <c r="C8" s="20"/>
      <c r="D8" s="21"/>
      <c r="E8" s="21" t="s">
        <v>51</v>
      </c>
      <c r="F8" s="21"/>
      <c r="G8" s="22"/>
      <c r="H8" s="21"/>
      <c r="I8" s="21"/>
      <c r="J8" s="23"/>
    </row>
    <row r="9" spans="3:16" s="19" customFormat="1" ht="20.25" customHeight="1" x14ac:dyDescent="0.25">
      <c r="C9" s="20"/>
      <c r="D9" s="21"/>
      <c r="E9" s="21" t="s">
        <v>49</v>
      </c>
      <c r="F9" s="21"/>
      <c r="G9" s="21"/>
      <c r="H9" s="21"/>
      <c r="I9" s="21"/>
      <c r="J9" s="23"/>
    </row>
    <row r="10" spans="3:16" s="19" customFormat="1" ht="20.25" customHeight="1" x14ac:dyDescent="0.25">
      <c r="C10" s="20"/>
      <c r="D10" s="21"/>
      <c r="E10" s="21" t="s">
        <v>50</v>
      </c>
      <c r="F10" s="21"/>
      <c r="G10" s="21"/>
      <c r="H10" s="21"/>
      <c r="I10" s="21"/>
      <c r="J10" s="23"/>
    </row>
    <row r="11" spans="3:16" ht="15.75" thickBot="1" x14ac:dyDescent="0.3">
      <c r="C11" s="24"/>
      <c r="D11" s="25"/>
      <c r="E11" s="25"/>
      <c r="F11" s="25"/>
      <c r="G11" s="25"/>
      <c r="H11" s="25"/>
      <c r="I11" s="25"/>
      <c r="J11" s="26"/>
    </row>
    <row r="12" spans="3:16" ht="16.5" thickTop="1" thickBot="1" x14ac:dyDescent="0.3"/>
    <row r="13" spans="3:16" ht="15.75" customHeight="1" thickTop="1" x14ac:dyDescent="0.25">
      <c r="C13" s="27"/>
      <c r="D13" s="28"/>
      <c r="E13" s="28"/>
      <c r="F13" s="28"/>
      <c r="G13" s="28"/>
      <c r="H13" s="28"/>
      <c r="I13" s="28"/>
      <c r="J13" s="29"/>
    </row>
    <row r="14" spans="3:16" ht="22.5" customHeight="1" x14ac:dyDescent="0.25">
      <c r="C14" s="85" t="s">
        <v>32</v>
      </c>
      <c r="D14" s="86"/>
      <c r="E14" s="86"/>
      <c r="F14" s="86"/>
      <c r="G14" s="86"/>
      <c r="H14" s="30"/>
      <c r="I14" s="30"/>
      <c r="J14" s="31"/>
      <c r="P14" s="32"/>
    </row>
    <row r="15" spans="3:16" ht="22.5" customHeight="1" x14ac:dyDescent="0.25">
      <c r="C15" s="85"/>
      <c r="D15" s="86"/>
      <c r="E15" s="86"/>
      <c r="F15" s="86"/>
      <c r="G15" s="86"/>
      <c r="H15" s="30"/>
      <c r="I15" s="30"/>
      <c r="J15" s="31"/>
      <c r="P15" s="32"/>
    </row>
    <row r="16" spans="3:16" ht="13.5" customHeight="1" x14ac:dyDescent="0.25">
      <c r="C16" s="33"/>
      <c r="D16" s="34"/>
      <c r="E16" s="34"/>
      <c r="F16" s="34"/>
      <c r="G16" s="34"/>
      <c r="H16" s="30"/>
      <c r="I16" s="30"/>
      <c r="J16" s="31"/>
      <c r="P16" s="32"/>
    </row>
    <row r="17" spans="3:10" ht="18" customHeight="1" x14ac:dyDescent="0.25">
      <c r="C17" s="35"/>
      <c r="D17" s="87" t="s">
        <v>38</v>
      </c>
      <c r="E17" s="87"/>
      <c r="F17" s="87"/>
      <c r="G17" s="87"/>
      <c r="H17" s="36"/>
      <c r="I17" s="36"/>
      <c r="J17" s="37"/>
    </row>
    <row r="18" spans="3:10" ht="36.75" customHeight="1" x14ac:dyDescent="0.25">
      <c r="C18" s="35"/>
      <c r="D18" s="87"/>
      <c r="E18" s="87"/>
      <c r="F18" s="87"/>
      <c r="G18" s="87"/>
      <c r="H18" s="88">
        <v>5002722</v>
      </c>
      <c r="I18" s="88"/>
      <c r="J18" s="89"/>
    </row>
    <row r="19" spans="3:10" ht="12" customHeight="1" thickBot="1" x14ac:dyDescent="0.3">
      <c r="C19" s="38"/>
      <c r="D19" s="39"/>
      <c r="E19" s="39"/>
      <c r="F19" s="39"/>
      <c r="G19" s="39"/>
      <c r="H19" s="39"/>
      <c r="I19" s="39"/>
      <c r="J19" s="40"/>
    </row>
    <row r="20" spans="3:10" ht="16.5" thickTop="1" thickBot="1" x14ac:dyDescent="0.3"/>
    <row r="21" spans="3:10" ht="24" thickTop="1" x14ac:dyDescent="0.35">
      <c r="C21" s="41"/>
      <c r="D21" s="42"/>
      <c r="E21" s="43"/>
      <c r="F21" s="43"/>
      <c r="G21" s="43"/>
      <c r="H21" s="43"/>
      <c r="I21" s="43"/>
      <c r="J21" s="44"/>
    </row>
    <row r="22" spans="3:10" ht="15" customHeight="1" x14ac:dyDescent="0.25">
      <c r="C22" s="45"/>
      <c r="D22" s="46"/>
      <c r="E22" s="46"/>
      <c r="F22" s="46"/>
      <c r="G22" s="46"/>
      <c r="H22" s="46"/>
      <c r="I22" s="46"/>
      <c r="J22" s="47"/>
    </row>
    <row r="23" spans="3:10" ht="15" customHeight="1" x14ac:dyDescent="0.25">
      <c r="C23" s="45"/>
      <c r="D23" s="78" t="s">
        <v>39</v>
      </c>
      <c r="E23" s="78"/>
      <c r="F23" s="78"/>
      <c r="G23" s="78"/>
      <c r="H23" s="48"/>
      <c r="I23" s="46"/>
      <c r="J23" s="47"/>
    </row>
    <row r="24" spans="3:10" ht="15" customHeight="1" x14ac:dyDescent="0.25">
      <c r="C24" s="45"/>
      <c r="D24" s="78"/>
      <c r="E24" s="78"/>
      <c r="F24" s="78"/>
      <c r="G24" s="78"/>
      <c r="H24" s="48"/>
      <c r="I24" s="46"/>
      <c r="J24" s="47"/>
    </row>
    <row r="25" spans="3:10" ht="15" customHeight="1" x14ac:dyDescent="0.25">
      <c r="C25" s="45"/>
      <c r="D25" s="48"/>
      <c r="E25" s="48"/>
      <c r="F25" s="48"/>
      <c r="G25" s="48"/>
      <c r="H25" s="48"/>
      <c r="I25" s="46"/>
      <c r="J25" s="47"/>
    </row>
    <row r="26" spans="3:10" s="19" customFormat="1" ht="18.75" customHeight="1" x14ac:dyDescent="0.25">
      <c r="C26" s="49"/>
      <c r="D26" s="50"/>
      <c r="E26" s="51" t="s">
        <v>40</v>
      </c>
      <c r="F26" s="52"/>
      <c r="G26" s="52" t="s">
        <v>33</v>
      </c>
      <c r="H26" s="53"/>
      <c r="I26" s="54"/>
      <c r="J26" s="55"/>
    </row>
    <row r="27" spans="3:10" s="19" customFormat="1" ht="18.75" customHeight="1" x14ac:dyDescent="0.25">
      <c r="C27" s="49"/>
      <c r="D27" s="50"/>
      <c r="E27" s="51" t="s">
        <v>41</v>
      </c>
      <c r="F27" s="52"/>
      <c r="G27" s="52" t="s">
        <v>42</v>
      </c>
      <c r="H27" s="53"/>
      <c r="I27" s="54"/>
      <c r="J27" s="55"/>
    </row>
    <row r="28" spans="3:10" s="19" customFormat="1" ht="18.75" customHeight="1" x14ac:dyDescent="0.25">
      <c r="C28" s="49"/>
      <c r="D28" s="50"/>
      <c r="E28" s="51" t="s">
        <v>43</v>
      </c>
      <c r="F28" s="52"/>
      <c r="G28" s="52" t="s">
        <v>34</v>
      </c>
      <c r="H28" s="56"/>
      <c r="I28" s="54"/>
      <c r="J28" s="55"/>
    </row>
    <row r="29" spans="3:10" s="19" customFormat="1" ht="18.75" customHeight="1" x14ac:dyDescent="0.25">
      <c r="C29" s="49"/>
      <c r="D29" s="50"/>
      <c r="E29" s="51"/>
      <c r="F29" s="79" t="s">
        <v>44</v>
      </c>
      <c r="G29" s="79"/>
      <c r="H29" s="79"/>
      <c r="I29" s="79"/>
      <c r="J29" s="80"/>
    </row>
    <row r="30" spans="3:10" s="19" customFormat="1" ht="18.75" customHeight="1" x14ac:dyDescent="0.25">
      <c r="C30" s="49"/>
      <c r="D30" s="50"/>
      <c r="E30" s="51"/>
      <c r="F30" s="79"/>
      <c r="G30" s="79"/>
      <c r="H30" s="79"/>
      <c r="I30" s="79"/>
      <c r="J30" s="80"/>
    </row>
    <row r="31" spans="3:10" ht="13.5" customHeight="1" thickBot="1" x14ac:dyDescent="0.3">
      <c r="C31" s="57"/>
      <c r="D31" s="58"/>
      <c r="E31" s="59"/>
      <c r="F31" s="59"/>
      <c r="G31" s="59"/>
      <c r="H31" s="60"/>
      <c r="I31" s="60"/>
      <c r="J31" s="61"/>
    </row>
    <row r="32" spans="3:10" ht="16.5" thickTop="1" thickBot="1" x14ac:dyDescent="0.3"/>
    <row r="33" spans="1:12" ht="10.5" customHeight="1" thickTop="1" x14ac:dyDescent="0.25">
      <c r="C33" s="62"/>
      <c r="D33" s="63"/>
      <c r="E33" s="63"/>
      <c r="F33" s="63"/>
      <c r="G33" s="63"/>
      <c r="H33" s="63"/>
      <c r="I33" s="63"/>
      <c r="J33" s="64"/>
    </row>
    <row r="34" spans="1:12" ht="27" customHeight="1" x14ac:dyDescent="0.35">
      <c r="C34" s="65"/>
      <c r="D34" s="66" t="s">
        <v>45</v>
      </c>
      <c r="E34" s="67"/>
      <c r="F34" s="67"/>
      <c r="G34" s="67"/>
      <c r="H34" s="67"/>
      <c r="I34" s="67"/>
      <c r="J34" s="68"/>
    </row>
    <row r="35" spans="1:12" s="3" customFormat="1" ht="19.5" customHeight="1" x14ac:dyDescent="0.25">
      <c r="C35" s="69"/>
      <c r="D35" s="70"/>
      <c r="E35" s="71" t="s">
        <v>46</v>
      </c>
      <c r="F35" s="70"/>
      <c r="G35" s="70"/>
      <c r="H35" s="70"/>
      <c r="I35" s="70"/>
      <c r="J35" s="72"/>
    </row>
    <row r="36" spans="1:12" s="3" customFormat="1" ht="19.5" customHeight="1" x14ac:dyDescent="0.25">
      <c r="C36" s="73"/>
      <c r="D36" s="70"/>
      <c r="E36" s="71"/>
      <c r="F36" s="70"/>
      <c r="G36" s="70"/>
      <c r="H36" s="70"/>
      <c r="I36" s="70"/>
      <c r="J36" s="72"/>
    </row>
    <row r="37" spans="1:12" s="3" customFormat="1" ht="19.5" customHeight="1" x14ac:dyDescent="0.25">
      <c r="C37" s="73"/>
      <c r="D37" s="70"/>
      <c r="E37" s="71"/>
      <c r="F37" s="70"/>
      <c r="G37" s="70"/>
      <c r="H37" s="70"/>
      <c r="I37" s="70"/>
      <c r="J37" s="72"/>
    </row>
    <row r="38" spans="1:12" ht="15.75" thickBot="1" x14ac:dyDescent="0.3">
      <c r="C38" s="74"/>
      <c r="D38" s="75"/>
      <c r="E38" s="76"/>
      <c r="F38" s="75"/>
      <c r="G38" s="75"/>
      <c r="H38" s="75"/>
      <c r="I38" s="75"/>
      <c r="J38" s="77"/>
    </row>
    <row r="39" spans="1:12" ht="15.75" thickTop="1" x14ac:dyDescent="0.25">
      <c r="A39" s="5"/>
      <c r="C39" s="6"/>
    </row>
    <row r="40" spans="1:12" x14ac:dyDescent="0.25">
      <c r="B40" s="81" t="s">
        <v>47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</row>
    <row r="41" spans="1:12" ht="9" customHeight="1" x14ac:dyDescent="0.25"/>
    <row r="42" spans="1:12" ht="15" hidden="1" customHeight="1" x14ac:dyDescent="0.25"/>
    <row r="43" spans="1:12" ht="15" hidden="1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</sheetData>
  <mergeCells count="9">
    <mergeCell ref="D23:G24"/>
    <mergeCell ref="F29:J30"/>
    <mergeCell ref="B40:L40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E10" sqref="E10"/>
    </sheetView>
  </sheetViews>
  <sheetFormatPr defaultRowHeight="15" x14ac:dyDescent="0.25"/>
  <sheetData>
    <row r="1" spans="1:5" ht="18.75" x14ac:dyDescent="0.3">
      <c r="A1" s="90" t="s">
        <v>0</v>
      </c>
      <c r="B1" s="90"/>
      <c r="C1" s="90"/>
      <c r="D1" s="90"/>
      <c r="E1" s="90"/>
    </row>
    <row r="2" spans="1:5" x14ac:dyDescent="0.25">
      <c r="A2" s="92" t="s">
        <v>28</v>
      </c>
      <c r="B2" s="93"/>
      <c r="C2" s="93"/>
      <c r="D2" s="93"/>
      <c r="E2" s="93"/>
    </row>
    <row r="3" spans="1:5" x14ac:dyDescent="0.25">
      <c r="A3" s="91" t="s">
        <v>1</v>
      </c>
      <c r="B3" s="91"/>
      <c r="C3" s="91"/>
      <c r="D3" s="91"/>
      <c r="E3" s="91"/>
    </row>
    <row r="4" spans="1:5" ht="7.5" customHeight="1" x14ac:dyDescent="0.25"/>
    <row r="5" spans="1:5" x14ac:dyDescent="0.25">
      <c r="A5" t="s">
        <v>2</v>
      </c>
      <c r="B5" t="s">
        <v>3</v>
      </c>
      <c r="C5" t="s">
        <v>4</v>
      </c>
      <c r="D5" t="s">
        <v>5</v>
      </c>
    </row>
    <row r="6" spans="1:5" x14ac:dyDescent="0.25">
      <c r="A6">
        <v>2013</v>
      </c>
      <c r="B6" t="s">
        <v>6</v>
      </c>
      <c r="C6">
        <v>150</v>
      </c>
      <c r="D6">
        <v>134</v>
      </c>
    </row>
    <row r="7" spans="1:5" x14ac:dyDescent="0.25">
      <c r="A7">
        <v>2013</v>
      </c>
      <c r="B7" t="s">
        <v>7</v>
      </c>
      <c r="C7">
        <f>C6+1</f>
        <v>151</v>
      </c>
      <c r="D7">
        <v>137</v>
      </c>
    </row>
    <row r="8" spans="1:5" x14ac:dyDescent="0.25">
      <c r="A8">
        <v>2013</v>
      </c>
      <c r="B8" t="s">
        <v>8</v>
      </c>
      <c r="C8">
        <f t="shared" ref="C8:C11" si="0">C7+1</f>
        <v>152</v>
      </c>
      <c r="D8">
        <v>144</v>
      </c>
    </row>
    <row r="9" spans="1:5" x14ac:dyDescent="0.25">
      <c r="A9">
        <v>2013</v>
      </c>
      <c r="B9" t="s">
        <v>9</v>
      </c>
      <c r="C9">
        <f t="shared" si="0"/>
        <v>153</v>
      </c>
      <c r="D9">
        <v>136</v>
      </c>
    </row>
    <row r="10" spans="1:5" x14ac:dyDescent="0.25">
      <c r="A10">
        <v>2013</v>
      </c>
      <c r="B10" t="s">
        <v>10</v>
      </c>
      <c r="C10">
        <f t="shared" si="0"/>
        <v>154</v>
      </c>
      <c r="D10">
        <v>129</v>
      </c>
    </row>
    <row r="11" spans="1:5" x14ac:dyDescent="0.25">
      <c r="A11">
        <v>2013</v>
      </c>
      <c r="B11" t="s">
        <v>11</v>
      </c>
      <c r="C11">
        <f t="shared" si="0"/>
        <v>155</v>
      </c>
      <c r="D11">
        <v>128</v>
      </c>
    </row>
    <row r="12" spans="1:5" x14ac:dyDescent="0.25">
      <c r="A12">
        <v>2013</v>
      </c>
      <c r="B12" t="s">
        <v>12</v>
      </c>
      <c r="C12">
        <f>C11-3</f>
        <v>152</v>
      </c>
      <c r="D12">
        <v>125</v>
      </c>
    </row>
    <row r="13" spans="1:5" x14ac:dyDescent="0.25">
      <c r="A13">
        <v>2013</v>
      </c>
      <c r="B13" t="s">
        <v>13</v>
      </c>
      <c r="C13">
        <f>C12-3</f>
        <v>149</v>
      </c>
      <c r="D13">
        <v>124</v>
      </c>
    </row>
    <row r="14" spans="1:5" x14ac:dyDescent="0.25">
      <c r="A14">
        <v>2013</v>
      </c>
      <c r="B14" t="s">
        <v>14</v>
      </c>
      <c r="C14">
        <f>C11</f>
        <v>155</v>
      </c>
      <c r="D14">
        <v>133</v>
      </c>
    </row>
    <row r="15" spans="1:5" x14ac:dyDescent="0.25">
      <c r="A15">
        <v>2013</v>
      </c>
      <c r="B15" t="s">
        <v>15</v>
      </c>
      <c r="C15">
        <f>C14+2</f>
        <v>157</v>
      </c>
      <c r="D15">
        <v>132</v>
      </c>
    </row>
    <row r="16" spans="1:5" x14ac:dyDescent="0.25">
      <c r="A16">
        <v>2013</v>
      </c>
      <c r="B16" t="s">
        <v>16</v>
      </c>
      <c r="C16">
        <f t="shared" ref="C16" si="1">C15+2</f>
        <v>159</v>
      </c>
      <c r="D16">
        <v>127</v>
      </c>
    </row>
    <row r="17" spans="1:4" x14ac:dyDescent="0.25">
      <c r="A17">
        <v>2013</v>
      </c>
      <c r="B17" t="s">
        <v>17</v>
      </c>
      <c r="C17">
        <f>C16+4</f>
        <v>163</v>
      </c>
      <c r="D17">
        <v>132</v>
      </c>
    </row>
    <row r="18" spans="1:4" x14ac:dyDescent="0.25">
      <c r="A18">
        <v>2014</v>
      </c>
      <c r="B18" t="s">
        <v>6</v>
      </c>
      <c r="C18">
        <v>160</v>
      </c>
      <c r="D18">
        <v>152</v>
      </c>
    </row>
    <row r="19" spans="1:4" x14ac:dyDescent="0.25">
      <c r="A19">
        <v>2014</v>
      </c>
      <c r="B19" t="s">
        <v>7</v>
      </c>
      <c r="C19">
        <v>161</v>
      </c>
      <c r="D19">
        <v>151</v>
      </c>
    </row>
    <row r="20" spans="1:4" x14ac:dyDescent="0.25">
      <c r="A20">
        <v>2014</v>
      </c>
      <c r="B20" t="s">
        <v>8</v>
      </c>
      <c r="C20">
        <v>160</v>
      </c>
      <c r="D20">
        <v>155</v>
      </c>
    </row>
    <row r="21" spans="1:4" x14ac:dyDescent="0.25">
      <c r="A21">
        <v>2014</v>
      </c>
      <c r="B21" t="s">
        <v>9</v>
      </c>
      <c r="C21">
        <v>156</v>
      </c>
      <c r="D21">
        <v>142</v>
      </c>
    </row>
    <row r="22" spans="1:4" x14ac:dyDescent="0.25">
      <c r="A22">
        <v>2014</v>
      </c>
      <c r="B22" t="s">
        <v>10</v>
      </c>
      <c r="C22">
        <v>165</v>
      </c>
      <c r="D22">
        <v>146</v>
      </c>
    </row>
    <row r="23" spans="1:4" x14ac:dyDescent="0.25">
      <c r="A23">
        <v>2014</v>
      </c>
      <c r="B23" t="s">
        <v>11</v>
      </c>
      <c r="C23">
        <v>158</v>
      </c>
      <c r="D23">
        <v>154</v>
      </c>
    </row>
    <row r="24" spans="1:4" x14ac:dyDescent="0.25">
      <c r="A24">
        <v>2014</v>
      </c>
      <c r="B24" t="s">
        <v>12</v>
      </c>
      <c r="C24">
        <v>167</v>
      </c>
      <c r="D24">
        <v>145</v>
      </c>
    </row>
    <row r="25" spans="1:4" x14ac:dyDescent="0.25">
      <c r="A25">
        <v>2014</v>
      </c>
      <c r="B25" t="s">
        <v>13</v>
      </c>
      <c r="C25">
        <v>164</v>
      </c>
      <c r="D25">
        <v>147</v>
      </c>
    </row>
    <row r="26" spans="1:4" x14ac:dyDescent="0.25">
      <c r="A26">
        <v>2014</v>
      </c>
      <c r="B26" t="s">
        <v>14</v>
      </c>
      <c r="C26">
        <v>156</v>
      </c>
      <c r="D26">
        <v>135</v>
      </c>
    </row>
    <row r="27" spans="1:4" x14ac:dyDescent="0.25">
      <c r="A27">
        <v>2014</v>
      </c>
      <c r="B27" t="s">
        <v>15</v>
      </c>
      <c r="C27">
        <v>160</v>
      </c>
      <c r="D27">
        <v>143</v>
      </c>
    </row>
    <row r="28" spans="1:4" x14ac:dyDescent="0.25">
      <c r="A28">
        <v>2014</v>
      </c>
      <c r="B28" t="s">
        <v>16</v>
      </c>
      <c r="C28">
        <v>161</v>
      </c>
      <c r="D28">
        <v>135</v>
      </c>
    </row>
    <row r="29" spans="1:4" x14ac:dyDescent="0.25">
      <c r="A29">
        <v>2014</v>
      </c>
      <c r="B29" t="s">
        <v>17</v>
      </c>
      <c r="C29">
        <v>158</v>
      </c>
      <c r="D29">
        <v>152</v>
      </c>
    </row>
    <row r="30" spans="1:4" x14ac:dyDescent="0.25">
      <c r="A30">
        <v>2015</v>
      </c>
      <c r="B30" t="s">
        <v>6</v>
      </c>
      <c r="C30">
        <v>170</v>
      </c>
      <c r="D30">
        <v>148</v>
      </c>
    </row>
    <row r="31" spans="1:4" x14ac:dyDescent="0.25">
      <c r="A31">
        <v>2015</v>
      </c>
      <c r="B31" t="s">
        <v>7</v>
      </c>
      <c r="C31">
        <v>165</v>
      </c>
      <c r="D31">
        <v>148</v>
      </c>
    </row>
    <row r="32" spans="1:4" x14ac:dyDescent="0.25">
      <c r="A32">
        <v>2015</v>
      </c>
      <c r="B32" t="s">
        <v>8</v>
      </c>
      <c r="C32">
        <v>174</v>
      </c>
      <c r="D32">
        <v>146</v>
      </c>
    </row>
    <row r="33" spans="1:4" x14ac:dyDescent="0.25">
      <c r="A33">
        <v>2015</v>
      </c>
      <c r="B33" t="s">
        <v>9</v>
      </c>
      <c r="C33">
        <v>161</v>
      </c>
      <c r="D33">
        <v>131</v>
      </c>
    </row>
    <row r="34" spans="1:4" x14ac:dyDescent="0.25">
      <c r="A34">
        <v>2015</v>
      </c>
      <c r="B34" t="s">
        <v>10</v>
      </c>
      <c r="C34">
        <v>173</v>
      </c>
      <c r="D34">
        <v>152</v>
      </c>
    </row>
    <row r="35" spans="1:4" x14ac:dyDescent="0.25">
      <c r="A35">
        <v>2015</v>
      </c>
      <c r="B35" t="s">
        <v>11</v>
      </c>
      <c r="C35">
        <v>161</v>
      </c>
      <c r="D35">
        <v>117</v>
      </c>
    </row>
    <row r="36" spans="1:4" x14ac:dyDescent="0.25">
      <c r="A36">
        <v>2015</v>
      </c>
      <c r="B36" t="s">
        <v>12</v>
      </c>
      <c r="C36">
        <v>172</v>
      </c>
      <c r="D36">
        <v>143</v>
      </c>
    </row>
    <row r="37" spans="1:4" x14ac:dyDescent="0.25">
      <c r="A37">
        <v>2015</v>
      </c>
      <c r="B37" t="s">
        <v>13</v>
      </c>
      <c r="C37">
        <v>164</v>
      </c>
      <c r="D37">
        <v>136</v>
      </c>
    </row>
    <row r="38" spans="1:4" x14ac:dyDescent="0.25">
      <c r="A38">
        <v>2015</v>
      </c>
      <c r="B38" t="s">
        <v>14</v>
      </c>
      <c r="C38">
        <v>171</v>
      </c>
      <c r="D38">
        <v>148</v>
      </c>
    </row>
    <row r="39" spans="1:4" x14ac:dyDescent="0.25">
      <c r="A39">
        <v>2015</v>
      </c>
      <c r="B39" t="s">
        <v>15</v>
      </c>
      <c r="C39">
        <v>169</v>
      </c>
      <c r="D39">
        <v>126</v>
      </c>
    </row>
    <row r="40" spans="1:4" x14ac:dyDescent="0.25">
      <c r="A40">
        <v>2015</v>
      </c>
      <c r="B40" t="s">
        <v>16</v>
      </c>
      <c r="C40">
        <v>168</v>
      </c>
      <c r="D40">
        <v>121</v>
      </c>
    </row>
    <row r="41" spans="1:4" x14ac:dyDescent="0.25">
      <c r="A41">
        <v>2015</v>
      </c>
      <c r="B41" t="s">
        <v>17</v>
      </c>
      <c r="C41">
        <v>174</v>
      </c>
      <c r="D41">
        <v>152</v>
      </c>
    </row>
  </sheetData>
  <mergeCells count="3">
    <mergeCell ref="A1:E1"/>
    <mergeCell ref="A3:E3"/>
    <mergeCell ref="A2:E2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zoomScale="120" zoomScaleNormal="120" workbookViewId="0">
      <selection activeCell="C5" sqref="C5"/>
    </sheetView>
  </sheetViews>
  <sheetFormatPr defaultRowHeight="15" x14ac:dyDescent="0.25"/>
  <sheetData>
    <row r="1" spans="1:7" ht="21" customHeight="1" x14ac:dyDescent="0.25">
      <c r="A1" s="94" t="s">
        <v>29</v>
      </c>
      <c r="B1" s="94"/>
      <c r="C1" s="94"/>
      <c r="D1" s="94"/>
      <c r="E1" s="94"/>
      <c r="F1" s="94"/>
      <c r="G1" s="94"/>
    </row>
    <row r="2" spans="1:7" ht="7.5" customHeight="1" x14ac:dyDescent="0.25"/>
    <row r="3" spans="1:7" ht="16.5" customHeight="1" x14ac:dyDescent="0.25">
      <c r="A3" s="1" t="s">
        <v>26</v>
      </c>
    </row>
    <row r="4" spans="1:7" ht="17.25" customHeight="1" x14ac:dyDescent="0.25">
      <c r="B4" s="3" t="s">
        <v>2</v>
      </c>
      <c r="C4" s="4">
        <v>2014</v>
      </c>
      <c r="E4" s="95" t="s">
        <v>31</v>
      </c>
      <c r="F4" s="95"/>
      <c r="G4" s="95"/>
    </row>
    <row r="5" spans="1:7" ht="17.25" customHeight="1" x14ac:dyDescent="0.25">
      <c r="B5" s="3" t="s">
        <v>3</v>
      </c>
      <c r="C5" s="4" t="s">
        <v>15</v>
      </c>
      <c r="E5" s="95"/>
      <c r="F5" s="95"/>
      <c r="G5" s="95"/>
    </row>
    <row r="22" spans="1:7" x14ac:dyDescent="0.25">
      <c r="A22" s="96" t="s">
        <v>30</v>
      </c>
      <c r="B22" s="96"/>
      <c r="C22" s="96"/>
      <c r="D22" s="96"/>
      <c r="E22" s="96"/>
      <c r="F22" s="96"/>
      <c r="G22" s="96"/>
    </row>
  </sheetData>
  <mergeCells count="3">
    <mergeCell ref="A1:G1"/>
    <mergeCell ref="E4:G5"/>
    <mergeCell ref="A22:G22"/>
  </mergeCells>
  <dataValidations count="2">
    <dataValidation type="list" allowBlank="1" showInputMessage="1" showErrorMessage="1" sqref="C5">
      <formula1>Mesic</formula1>
    </dataValidation>
    <dataValidation type="list" allowBlank="1" showInputMessage="1" showErrorMessage="1" sqref="C4">
      <formula1>"2013,2014,2015"</formula1>
    </dataValidation>
  </dataValidation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1"/>
  <sheetViews>
    <sheetView workbookViewId="0">
      <selection activeCell="A10" sqref="A10:A21"/>
    </sheetView>
  </sheetViews>
  <sheetFormatPr defaultRowHeight="15" x14ac:dyDescent="0.25"/>
  <cols>
    <col min="4" max="4" width="22.28515625" customWidth="1"/>
    <col min="5" max="5" width="19.5703125" customWidth="1"/>
  </cols>
  <sheetData>
    <row r="1" spans="1:5" x14ac:dyDescent="0.25">
      <c r="A1" s="94" t="s">
        <v>18</v>
      </c>
      <c r="B1" s="94"/>
      <c r="C1" s="94"/>
      <c r="D1" s="94"/>
      <c r="E1" s="94"/>
    </row>
    <row r="2" spans="1:5" ht="6.75" customHeight="1" x14ac:dyDescent="0.25">
      <c r="A2" s="94"/>
      <c r="B2" s="94"/>
      <c r="C2" s="94"/>
      <c r="D2" s="94"/>
      <c r="E2" s="94"/>
    </row>
    <row r="3" spans="1:5" x14ac:dyDescent="0.25">
      <c r="A3" s="1" t="s">
        <v>19</v>
      </c>
    </row>
    <row r="4" spans="1:5" x14ac:dyDescent="0.25">
      <c r="A4" t="s">
        <v>20</v>
      </c>
      <c r="B4" s="2">
        <f>'Dashboard 1'!C4</f>
        <v>2014</v>
      </c>
      <c r="D4" s="95" t="s">
        <v>27</v>
      </c>
    </row>
    <row r="5" spans="1:5" x14ac:dyDescent="0.25">
      <c r="A5" t="s">
        <v>3</v>
      </c>
      <c r="B5" s="2" t="str">
        <f>'Dashboard 1'!C5</f>
        <v>Srpen</v>
      </c>
      <c r="D5" s="95"/>
    </row>
    <row r="6" spans="1:5" ht="7.5" customHeight="1" x14ac:dyDescent="0.25"/>
    <row r="7" spans="1:5" x14ac:dyDescent="0.25">
      <c r="A7" s="98" t="s">
        <v>21</v>
      </c>
      <c r="B7" s="98"/>
      <c r="C7" s="98"/>
      <c r="D7" s="98"/>
      <c r="E7" s="98"/>
    </row>
    <row r="8" spans="1:5" x14ac:dyDescent="0.25">
      <c r="B8" s="97" t="s">
        <v>24</v>
      </c>
      <c r="C8" s="97"/>
      <c r="D8" s="97" t="s">
        <v>25</v>
      </c>
      <c r="E8" s="97"/>
    </row>
    <row r="9" spans="1:5" x14ac:dyDescent="0.25">
      <c r="A9" t="s">
        <v>3</v>
      </c>
      <c r="B9" t="s">
        <v>22</v>
      </c>
      <c r="C9" t="s">
        <v>23</v>
      </c>
      <c r="D9" t="s">
        <v>22</v>
      </c>
      <c r="E9" t="s">
        <v>23</v>
      </c>
    </row>
    <row r="10" spans="1:5" x14ac:dyDescent="0.25">
      <c r="A10" t="s">
        <v>6</v>
      </c>
      <c r="B10">
        <f>IF($B$4=2013,'Zdrojova data'!C6,IF($B$4=2014,'Zdrojova data'!C18,'Zdrojova data'!C30))</f>
        <v>160</v>
      </c>
      <c r="C10">
        <f>IF($B$4=2013,'Zdrojova data'!D6,IF($B$4=2014,'Zdrojova data'!D18,'Zdrojova data'!D30))</f>
        <v>152</v>
      </c>
      <c r="D10" t="e">
        <f>IF($B$5=A10,B10,NA())</f>
        <v>#N/A</v>
      </c>
      <c r="E10" t="e">
        <f>IF($B$5=A10,C10,NA())</f>
        <v>#N/A</v>
      </c>
    </row>
    <row r="11" spans="1:5" x14ac:dyDescent="0.25">
      <c r="A11" t="s">
        <v>7</v>
      </c>
      <c r="B11">
        <f>IF($B$4=2013,'Zdrojova data'!C7,IF($B$4=2014,'Zdrojova data'!C19,'Zdrojova data'!C31))</f>
        <v>161</v>
      </c>
      <c r="C11">
        <f>IF($B$4=2013,'Zdrojova data'!D7,IF($B$4=2014,'Zdrojova data'!D19,'Zdrojova data'!D31))</f>
        <v>151</v>
      </c>
      <c r="D11" t="e">
        <f t="shared" ref="D11:D21" si="0">IF($B$5=A11,B11,NA())</f>
        <v>#N/A</v>
      </c>
      <c r="E11" t="e">
        <f t="shared" ref="E11:E21" si="1">IF($B$5=A11,C11,NA())</f>
        <v>#N/A</v>
      </c>
    </row>
    <row r="12" spans="1:5" x14ac:dyDescent="0.25">
      <c r="A12" t="s">
        <v>8</v>
      </c>
      <c r="B12">
        <f>IF($B$4=2013,'Zdrojova data'!C8,IF($B$4=2014,'Zdrojova data'!C20,'Zdrojova data'!C32))</f>
        <v>160</v>
      </c>
      <c r="C12">
        <f>IF($B$4=2013,'Zdrojova data'!D8,IF($B$4=2014,'Zdrojova data'!D20,'Zdrojova data'!D32))</f>
        <v>155</v>
      </c>
      <c r="D12" t="e">
        <f t="shared" si="0"/>
        <v>#N/A</v>
      </c>
      <c r="E12" t="e">
        <f t="shared" si="1"/>
        <v>#N/A</v>
      </c>
    </row>
    <row r="13" spans="1:5" x14ac:dyDescent="0.25">
      <c r="A13" t="s">
        <v>9</v>
      </c>
      <c r="B13">
        <f>IF($B$4=2013,'Zdrojova data'!C9,IF($B$4=2014,'Zdrojova data'!C21,'Zdrojova data'!C33))</f>
        <v>156</v>
      </c>
      <c r="C13">
        <f>IF($B$4=2013,'Zdrojova data'!D9,IF($B$4=2014,'Zdrojova data'!D21,'Zdrojova data'!D33))</f>
        <v>142</v>
      </c>
      <c r="D13" t="e">
        <f t="shared" si="0"/>
        <v>#N/A</v>
      </c>
      <c r="E13" t="e">
        <f t="shared" si="1"/>
        <v>#N/A</v>
      </c>
    </row>
    <row r="14" spans="1:5" x14ac:dyDescent="0.25">
      <c r="A14" t="s">
        <v>10</v>
      </c>
      <c r="B14">
        <f>IF($B$4=2013,'Zdrojova data'!C10,IF($B$4=2014,'Zdrojova data'!C22,'Zdrojova data'!C34))</f>
        <v>165</v>
      </c>
      <c r="C14">
        <f>IF($B$4=2013,'Zdrojova data'!D10,IF($B$4=2014,'Zdrojova data'!D22,'Zdrojova data'!D34))</f>
        <v>146</v>
      </c>
      <c r="D14" t="e">
        <f t="shared" si="0"/>
        <v>#N/A</v>
      </c>
      <c r="E14" t="e">
        <f t="shared" si="1"/>
        <v>#N/A</v>
      </c>
    </row>
    <row r="15" spans="1:5" x14ac:dyDescent="0.25">
      <c r="A15" t="s">
        <v>11</v>
      </c>
      <c r="B15">
        <f>IF($B$4=2013,'Zdrojova data'!C11,IF($B$4=2014,'Zdrojova data'!C23,'Zdrojova data'!C35))</f>
        <v>158</v>
      </c>
      <c r="C15">
        <f>IF($B$4=2013,'Zdrojova data'!D11,IF($B$4=2014,'Zdrojova data'!D23,'Zdrojova data'!D35))</f>
        <v>154</v>
      </c>
      <c r="D15" t="e">
        <f t="shared" si="0"/>
        <v>#N/A</v>
      </c>
      <c r="E15" t="e">
        <f t="shared" si="1"/>
        <v>#N/A</v>
      </c>
    </row>
    <row r="16" spans="1:5" x14ac:dyDescent="0.25">
      <c r="A16" t="s">
        <v>12</v>
      </c>
      <c r="B16">
        <f>IF($B$4=2013,'Zdrojova data'!C12,IF($B$4=2014,'Zdrojova data'!C24,'Zdrojova data'!C36))</f>
        <v>167</v>
      </c>
      <c r="C16">
        <f>IF($B$4=2013,'Zdrojova data'!D12,IF($B$4=2014,'Zdrojova data'!D24,'Zdrojova data'!D36))</f>
        <v>145</v>
      </c>
      <c r="D16" t="e">
        <f t="shared" si="0"/>
        <v>#N/A</v>
      </c>
      <c r="E16" t="e">
        <f t="shared" si="1"/>
        <v>#N/A</v>
      </c>
    </row>
    <row r="17" spans="1:5" x14ac:dyDescent="0.25">
      <c r="A17" t="s">
        <v>13</v>
      </c>
      <c r="B17">
        <f>IF($B$4=2013,'Zdrojova data'!C13,IF($B$4=2014,'Zdrojova data'!C25,'Zdrojova data'!C37))</f>
        <v>164</v>
      </c>
      <c r="C17">
        <f>IF($B$4=2013,'Zdrojova data'!D13,IF($B$4=2014,'Zdrojova data'!D25,'Zdrojova data'!D37))</f>
        <v>147</v>
      </c>
      <c r="D17">
        <f t="shared" si="0"/>
        <v>164</v>
      </c>
      <c r="E17">
        <f t="shared" si="1"/>
        <v>147</v>
      </c>
    </row>
    <row r="18" spans="1:5" x14ac:dyDescent="0.25">
      <c r="A18" t="s">
        <v>14</v>
      </c>
      <c r="B18">
        <f>IF($B$4=2013,'Zdrojova data'!C14,IF($B$4=2014,'Zdrojova data'!C26,'Zdrojova data'!C38))</f>
        <v>156</v>
      </c>
      <c r="C18">
        <f>IF($B$4=2013,'Zdrojova data'!D14,IF($B$4=2014,'Zdrojova data'!D26,'Zdrojova data'!D38))</f>
        <v>135</v>
      </c>
      <c r="D18" t="e">
        <f t="shared" si="0"/>
        <v>#N/A</v>
      </c>
      <c r="E18" t="e">
        <f t="shared" si="1"/>
        <v>#N/A</v>
      </c>
    </row>
    <row r="19" spans="1:5" x14ac:dyDescent="0.25">
      <c r="A19" t="s">
        <v>15</v>
      </c>
      <c r="B19">
        <f>IF($B$4=2013,'Zdrojova data'!C15,IF($B$4=2014,'Zdrojova data'!C27,'Zdrojova data'!C39))</f>
        <v>160</v>
      </c>
      <c r="C19">
        <f>IF($B$4=2013,'Zdrojova data'!D15,IF($B$4=2014,'Zdrojova data'!D27,'Zdrojova data'!D39))</f>
        <v>143</v>
      </c>
      <c r="D19" t="e">
        <f t="shared" si="0"/>
        <v>#N/A</v>
      </c>
      <c r="E19" t="e">
        <f t="shared" si="1"/>
        <v>#N/A</v>
      </c>
    </row>
    <row r="20" spans="1:5" x14ac:dyDescent="0.25">
      <c r="A20" t="s">
        <v>16</v>
      </c>
      <c r="B20">
        <f>IF($B$4=2013,'Zdrojova data'!C16,IF($B$4=2014,'Zdrojova data'!C28,'Zdrojova data'!C40))</f>
        <v>161</v>
      </c>
      <c r="C20">
        <f>IF($B$4=2013,'Zdrojova data'!D16,IF($B$4=2014,'Zdrojova data'!D28,'Zdrojova data'!D40))</f>
        <v>135</v>
      </c>
      <c r="D20" t="e">
        <f t="shared" si="0"/>
        <v>#N/A</v>
      </c>
      <c r="E20" t="e">
        <f t="shared" si="1"/>
        <v>#N/A</v>
      </c>
    </row>
    <row r="21" spans="1:5" x14ac:dyDescent="0.25">
      <c r="A21" t="s">
        <v>17</v>
      </c>
      <c r="B21">
        <f>IF($B$4=2013,'Zdrojova data'!C17,IF($B$4=2014,'Zdrojova data'!C29,'Zdrojova data'!C41))</f>
        <v>158</v>
      </c>
      <c r="C21">
        <f>IF($B$4=2013,'Zdrojova data'!D17,IF($B$4=2014,'Zdrojova data'!D29,'Zdrojova data'!D41))</f>
        <v>152</v>
      </c>
      <c r="D21" t="e">
        <f t="shared" si="0"/>
        <v>#N/A</v>
      </c>
      <c r="E21" t="e">
        <f t="shared" si="1"/>
        <v>#N/A</v>
      </c>
    </row>
  </sheetData>
  <mergeCells count="5">
    <mergeCell ref="B8:C8"/>
    <mergeCell ref="D8:E8"/>
    <mergeCell ref="A1:E2"/>
    <mergeCell ref="D4:D5"/>
    <mergeCell ref="A7:E7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showRowColHeaders="0" zoomScale="120" zoomScaleNormal="120" workbookViewId="0">
      <selection activeCell="C5" sqref="C5"/>
    </sheetView>
  </sheetViews>
  <sheetFormatPr defaultRowHeight="15" x14ac:dyDescent="0.25"/>
  <sheetData>
    <row r="1" spans="1:7" ht="21" customHeight="1" x14ac:dyDescent="0.25">
      <c r="A1" s="94" t="s">
        <v>29</v>
      </c>
      <c r="B1" s="94"/>
      <c r="C1" s="94"/>
      <c r="D1" s="94"/>
      <c r="E1" s="94"/>
      <c r="F1" s="94"/>
      <c r="G1" s="94"/>
    </row>
    <row r="2" spans="1:7" ht="7.5" customHeight="1" x14ac:dyDescent="0.25"/>
    <row r="3" spans="1:7" ht="16.5" customHeight="1" x14ac:dyDescent="0.25">
      <c r="A3" s="1" t="s">
        <v>26</v>
      </c>
    </row>
    <row r="4" spans="1:7" ht="17.25" customHeight="1" x14ac:dyDescent="0.25">
      <c r="B4" s="3" t="s">
        <v>2</v>
      </c>
      <c r="C4" s="4">
        <v>2014</v>
      </c>
      <c r="E4" s="95" t="s">
        <v>31</v>
      </c>
      <c r="F4" s="95"/>
      <c r="G4" s="95"/>
    </row>
    <row r="5" spans="1:7" ht="17.25" customHeight="1" x14ac:dyDescent="0.25">
      <c r="B5" s="3" t="s">
        <v>3</v>
      </c>
      <c r="C5" s="4" t="s">
        <v>13</v>
      </c>
      <c r="E5" s="95"/>
      <c r="F5" s="95"/>
      <c r="G5" s="95"/>
    </row>
    <row r="22" spans="1:7" x14ac:dyDescent="0.25">
      <c r="A22" s="96" t="s">
        <v>30</v>
      </c>
      <c r="B22" s="96"/>
      <c r="C22" s="96"/>
      <c r="D22" s="96"/>
      <c r="E22" s="96"/>
      <c r="F22" s="96"/>
      <c r="G22" s="96"/>
    </row>
  </sheetData>
  <mergeCells count="3">
    <mergeCell ref="A1:G1"/>
    <mergeCell ref="A22:G22"/>
    <mergeCell ref="E4:G5"/>
  </mergeCells>
  <dataValidations count="2">
    <dataValidation type="list" allowBlank="1" showInputMessage="1" showErrorMessage="1" sqref="C4">
      <formula1>"2013,2014,2015"</formula1>
    </dataValidation>
    <dataValidation type="list" allowBlank="1" showInputMessage="1" showErrorMessage="1" sqref="C5">
      <formula1>Mesic</formula1>
    </dataValidation>
  </dataValidation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Úvod</vt:lpstr>
      <vt:lpstr>Zdrojova data</vt:lpstr>
      <vt:lpstr>Dashboard  - prazdny</vt:lpstr>
      <vt:lpstr>Výpočty pro dashboard</vt:lpstr>
      <vt:lpstr>Dashboard 1</vt:lpstr>
      <vt:lpstr>Tip Skrýt List</vt:lpstr>
      <vt:lpstr>Mesic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Fantomas</dc:creator>
  <cp:lastModifiedBy>PAvel LAsak</cp:lastModifiedBy>
  <dcterms:created xsi:type="dcterms:W3CDTF">2016-01-05T07:30:16Z</dcterms:created>
  <dcterms:modified xsi:type="dcterms:W3CDTF">2017-10-14T05:21:29Z</dcterms:modified>
</cp:coreProperties>
</file>